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Servicios" sheetId="1" state="visible" r:id="rId1"/>
    <sheet name="Agenda" sheetId="2" state="visible" r:id="rId2"/>
    <sheet name="Resumen" sheetId="3" state="visible" r:id="rId3"/>
    <sheet name="Para imprimir" sheetId="4" state="visible" r:id="rId4"/>
  </sheets>
  <definedNames>
    <definedName name="_xlnm._FilterDatabase" localSheetId="1" hidden="1">'Agenda'!$A$4:$K$404</definedName>
    <definedName name="_xlnm.Print_Titles" localSheetId="1">'Agenda'!$4:$4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 &quot;€&quot;"/>
    <numFmt numFmtId="165" formatCode="DD/MM/YYYY"/>
    <numFmt numFmtId="166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b val="1"/>
      <color rgb="00FFFFFF"/>
    </font>
    <font>
      <name val="Calibri"/>
      <b val="1"/>
      <color rgb="00FFFFFF"/>
      <sz val="12"/>
    </font>
    <font>
      <b val="1"/>
    </font>
    <font>
      <color rgb="007A8594"/>
    </font>
  </fonts>
  <fills count="6">
    <fill>
      <patternFill/>
    </fill>
    <fill>
      <patternFill patternType="gray125"/>
    </fill>
    <fill>
      <patternFill patternType="solid">
        <fgColor rgb="001E5FBF"/>
      </patternFill>
    </fill>
    <fill>
      <patternFill patternType="solid">
        <fgColor rgb="00FFF7DB"/>
      </patternFill>
    </fill>
    <fill>
      <patternFill patternType="solid">
        <fgColor rgb="00E8F1FE"/>
      </patternFill>
    </fill>
    <fill>
      <patternFill patternType="solid">
        <fgColor rgb="000B1220"/>
      </patternFill>
    </fill>
  </fills>
  <borders count="3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  <border>
      <bottom style="thin">
        <color rgb="00C9D2DD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3" fillId="2" borderId="1" applyAlignment="1" pivotButton="0" quotePrefix="0" xfId="0">
      <alignment vertical="center" wrapText="1"/>
    </xf>
    <xf numFmtId="165" fontId="0" fillId="3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0" fontId="0" fillId="0" borderId="1" pivotButton="0" quotePrefix="0" xfId="0"/>
    <xf numFmtId="165" fontId="0" fillId="3" borderId="1" pivotButton="0" quotePrefix="0" xfId="0"/>
    <xf numFmtId="0" fontId="4" fillId="5" borderId="0" applyAlignment="1" pivotButton="0" quotePrefix="0" xfId="0">
      <alignment vertical="center" indent="1"/>
    </xf>
    <xf numFmtId="0" fontId="0" fillId="4" borderId="1" pivotButton="0" quotePrefix="0" xfId="0"/>
    <xf numFmtId="0" fontId="5" fillId="0" borderId="0" pivotButton="0" quotePrefix="0" xfId="0"/>
    <xf numFmtId="0" fontId="5" fillId="4" borderId="1" pivotButton="0" quotePrefix="0" xfId="0"/>
    <xf numFmtId="9" fontId="0" fillId="4" borderId="1" pivotButton="0" quotePrefix="0" xfId="0"/>
    <xf numFmtId="164" fontId="0" fillId="4" borderId="1" pivotButton="0" quotePrefix="0" xfId="0"/>
    <xf numFmtId="0" fontId="5" fillId="0" borderId="1" pivotButton="0" quotePrefix="0" xfId="0"/>
    <xf numFmtId="0" fontId="5" fillId="0" borderId="0" applyAlignment="1" pivotButton="0" quotePrefix="0" xfId="0">
      <alignment horizontal="right"/>
    </xf>
    <xf numFmtId="0" fontId="0" fillId="0" borderId="2" pivotButton="0" quotePrefix="0" xfId="0"/>
    <xf numFmtId="0" fontId="3" fillId="2" borderId="1" applyAlignment="1" pivotButton="0" quotePrefix="0" xfId="0">
      <alignment horizontal="center"/>
    </xf>
    <xf numFmtId="0" fontId="6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DE2E1"/>
        </patternFill>
      </fill>
    </dxf>
    <dxf>
      <font>
        <color rgb="007A8594"/>
      </font>
      <fill>
        <patternFill patternType="solid">
          <fgColor rgb="00ECEFF3"/>
        </patternFill>
      </fill>
    </dxf>
    <dxf>
      <fill>
        <patternFill patternType="solid">
          <fgColor rgb="00DDF5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4" customWidth="1" min="4" max="4"/>
    <col width="28" customWidth="1" min="5" max="5"/>
  </cols>
  <sheetData>
    <row r="1" ht="28" customHeight="1">
      <c r="A1" s="1" t="inlineStr">
        <is>
          <t>Tus servicios y tu equipo</t>
        </is>
      </c>
    </row>
    <row r="2">
      <c r="A2" s="2" t="inlineStr">
        <is>
          <t>Cambia los ejemplos por los tuyos: la agenda los usa para las listas, la duración y el precio.</t>
        </is>
      </c>
    </row>
    <row r="4">
      <c r="A4" s="3" t="inlineStr">
        <is>
          <t>Servicio</t>
        </is>
      </c>
      <c r="B4" s="3" t="inlineStr">
        <is>
          <t>Duración (min)</t>
        </is>
      </c>
      <c r="C4" s="3" t="inlineStr">
        <is>
          <t>Precio (€)</t>
        </is>
      </c>
      <c r="E4" s="3" t="inlineStr">
        <is>
          <t>Profesional</t>
        </is>
      </c>
    </row>
    <row r="5">
      <c r="A5" s="4" t="inlineStr">
        <is>
          <t>Primera visita</t>
        </is>
      </c>
      <c r="B5" s="4" t="n">
        <v>60</v>
      </c>
      <c r="C5" s="5" t="n">
        <v>45</v>
      </c>
      <c r="E5" s="4" t="inlineStr">
        <is>
          <t>Profesional 1</t>
        </is>
      </c>
    </row>
    <row r="6">
      <c r="A6" s="4" t="inlineStr">
        <is>
          <t>Sesión de 30 minutos</t>
        </is>
      </c>
      <c r="B6" s="4" t="n">
        <v>30</v>
      </c>
      <c r="C6" s="5" t="n">
        <v>25</v>
      </c>
      <c r="E6" s="4" t="inlineStr">
        <is>
          <t>Profesional 2</t>
        </is>
      </c>
    </row>
    <row r="7">
      <c r="A7" s="4" t="inlineStr">
        <is>
          <t>Sesión de 45 minutos</t>
        </is>
      </c>
      <c r="B7" s="4" t="n">
        <v>45</v>
      </c>
      <c r="C7" s="5" t="n">
        <v>35</v>
      </c>
      <c r="E7" s="4" t="inlineStr">
        <is>
          <t>Profesional 3</t>
        </is>
      </c>
    </row>
    <row r="8">
      <c r="A8" s="4" t="inlineStr">
        <is>
          <t>Sesión de 60 minutos</t>
        </is>
      </c>
      <c r="B8" s="4" t="n">
        <v>60</v>
      </c>
      <c r="C8" s="5" t="n">
        <v>45</v>
      </c>
      <c r="E8" s="4" t="inlineStr">
        <is>
          <t>Profesional 4</t>
        </is>
      </c>
    </row>
    <row r="9">
      <c r="A9" s="4" t="inlineStr">
        <is>
          <t>Revisión</t>
        </is>
      </c>
      <c r="B9" s="4" t="n">
        <v>20</v>
      </c>
      <c r="C9" s="5" t="n">
        <v>20</v>
      </c>
      <c r="E9" s="4" t="n"/>
    </row>
    <row r="10">
      <c r="A10" s="4" t="inlineStr">
        <is>
          <t>Servicio largo</t>
        </is>
      </c>
      <c r="B10" s="4" t="n">
        <v>90</v>
      </c>
      <c r="C10" s="5" t="n">
        <v>60</v>
      </c>
      <c r="E10" s="4" t="n"/>
    </row>
    <row r="11">
      <c r="A11" s="4" t="n"/>
      <c r="B11" s="4" t="n"/>
      <c r="C11" s="5" t="n"/>
      <c r="E11" s="4" t="n"/>
    </row>
    <row r="12">
      <c r="A12" s="4" t="n"/>
      <c r="B12" s="4" t="n"/>
      <c r="C12" s="5" t="n"/>
      <c r="E12" s="4" t="n"/>
    </row>
    <row r="13">
      <c r="A13" s="4" t="n"/>
      <c r="B13" s="4" t="n"/>
      <c r="C13" s="5" t="n"/>
    </row>
    <row r="14">
      <c r="A14" s="4" t="n"/>
      <c r="B14" s="4" t="n"/>
      <c r="C14" s="5" t="n"/>
    </row>
    <row r="15">
      <c r="A15" s="4" t="n"/>
      <c r="B15" s="4" t="n"/>
      <c r="C15" s="5" t="n"/>
    </row>
    <row r="16">
      <c r="A16" s="4" t="n"/>
      <c r="B16" s="4" t="n"/>
      <c r="C16" s="5" t="n"/>
    </row>
    <row r="17">
      <c r="A17" s="4" t="n"/>
      <c r="B17" s="4" t="n"/>
      <c r="C17" s="5" t="n"/>
    </row>
    <row r="18">
      <c r="A18" s="4" t="n"/>
      <c r="B18" s="4" t="n"/>
      <c r="C18" s="5" t="n"/>
    </row>
    <row r="19">
      <c r="A19" s="4" t="n"/>
      <c r="B19" s="4" t="n"/>
      <c r="C19" s="5" t="n"/>
    </row>
    <row r="20">
      <c r="A20" s="4" t="n"/>
      <c r="B20" s="4" t="n"/>
      <c r="C20" s="5" t="n"/>
    </row>
    <row r="21">
      <c r="A21" s="4" t="n"/>
      <c r="B21" s="4" t="n"/>
      <c r="C21" s="5" t="n"/>
    </row>
    <row r="22">
      <c r="A22" s="4" t="n"/>
      <c r="B22" s="4" t="n"/>
      <c r="C22" s="5" t="n"/>
    </row>
    <row r="23">
      <c r="A23" s="4" t="n"/>
      <c r="B23" s="4" t="n"/>
      <c r="C23" s="5" t="n"/>
    </row>
    <row r="24">
      <c r="A24" s="4" t="n"/>
      <c r="B24" s="4" t="n"/>
      <c r="C24" s="5" t="n"/>
    </row>
    <row r="25">
      <c r="A25" s="4" t="n"/>
      <c r="B25" s="4" t="n"/>
      <c r="C25" s="5" t="n"/>
    </row>
    <row r="26">
      <c r="A26" s="4" t="n"/>
      <c r="B26" s="4" t="n"/>
      <c r="C26" s="5" t="n"/>
    </row>
    <row r="27">
      <c r="A27" s="4" t="n"/>
      <c r="B27" s="4" t="n"/>
      <c r="C27" s="5" t="n"/>
    </row>
    <row r="28">
      <c r="A28" s="4" t="n"/>
      <c r="B28" s="4" t="n"/>
      <c r="C28" s="5" t="n"/>
    </row>
    <row r="29">
      <c r="A29" s="4" t="n"/>
      <c r="B29" s="4" t="n"/>
      <c r="C29" s="5" t="n"/>
    </row>
    <row r="30">
      <c r="A30" s="4" t="n"/>
      <c r="B30" s="4" t="n"/>
      <c r="C30" s="5" t="n"/>
    </row>
    <row r="31">
      <c r="A31" s="4" t="n"/>
      <c r="B31" s="4" t="n"/>
      <c r="C31" s="5" t="n"/>
    </row>
    <row r="32">
      <c r="A32" s="4" t="n"/>
      <c r="B32" s="4" t="n"/>
      <c r="C32" s="5" t="n"/>
    </row>
    <row r="33">
      <c r="A33" s="4" t="n"/>
      <c r="B33" s="4" t="n"/>
      <c r="C33" s="5" t="n"/>
    </row>
    <row r="34">
      <c r="A34" s="4" t="n"/>
      <c r="B34" s="4" t="n"/>
      <c r="C34" s="5" t="n"/>
    </row>
    <row r="37">
      <c r="A37" s="2" t="inlineStr">
        <is>
          <t>Plantilla gratis de Gestor Centro · gestorcentro.com/guias/agenda-de-citas-excel/</t>
        </is>
      </c>
    </row>
  </sheetData>
  <mergeCells count="1">
    <mergeCell ref="A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8" customWidth="1" min="3" max="3"/>
    <col width="26" customWidth="1" min="4" max="4"/>
    <col width="14" customWidth="1" min="5" max="5"/>
    <col width="26" customWidth="1" min="6" max="6"/>
    <col width="10" customWidth="1" min="7" max="7"/>
    <col width="9" customWidth="1" min="8" max="8"/>
    <col width="11" customWidth="1" min="9" max="9"/>
    <col width="14" customWidth="1" min="10" max="10"/>
    <col width="34" customWidth="1" min="11" max="11"/>
  </cols>
  <sheetData>
    <row r="1" ht="28" customHeight="1">
      <c r="A1" s="1" t="inlineStr">
        <is>
          <t>Agenda de citas</t>
        </is>
      </c>
    </row>
    <row r="2">
      <c r="A2" s="2" t="inlineStr">
        <is>
          <t>Una cita por fila. Elige profesional, servicio y estado de las listas: la duración, la hora de salida y el precio salen solos.</t>
        </is>
      </c>
    </row>
    <row r="4" ht="32" customHeight="1">
      <c r="A4" s="6" t="inlineStr">
        <is>
          <t>Fecha</t>
        </is>
      </c>
      <c r="B4" s="6" t="inlineStr">
        <is>
          <t>Hora</t>
        </is>
      </c>
      <c r="C4" s="6" t="inlineStr">
        <is>
          <t>Profesional</t>
        </is>
      </c>
      <c r="D4" s="6" t="inlineStr">
        <is>
          <t>Cliente</t>
        </is>
      </c>
      <c r="E4" s="6" t="inlineStr">
        <is>
          <t>Teléfono</t>
        </is>
      </c>
      <c r="F4" s="6" t="inlineStr">
        <is>
          <t>Servicio</t>
        </is>
      </c>
      <c r="G4" s="6" t="inlineStr">
        <is>
          <t>Duración (min)</t>
        </is>
      </c>
      <c r="H4" s="6" t="inlineStr">
        <is>
          <t>Termina</t>
        </is>
      </c>
      <c r="I4" s="6" t="inlineStr">
        <is>
          <t>Precio</t>
        </is>
      </c>
      <c r="J4" s="6" t="inlineStr">
        <is>
          <t>Estado</t>
        </is>
      </c>
      <c r="K4" s="6" t="inlineStr">
        <is>
          <t>Notas</t>
        </is>
      </c>
    </row>
    <row r="5">
      <c r="A5" s="7" t="n"/>
      <c r="B5" s="8" t="n"/>
      <c r="C5" s="9" t="n"/>
      <c r="D5" s="9" t="n"/>
      <c r="E5" s="9" t="n"/>
      <c r="F5" s="9" t="n"/>
      <c r="G5" s="10">
        <f>IF(F5="","",IFERROR(VLOOKUP(F5,Servicios!$A$5:$C$34,2,FALSE),""))</f>
        <v/>
      </c>
      <c r="H5" s="11">
        <f>IF(OR(B5="",G5=""),"",B5+G5/1440)</f>
        <v/>
      </c>
      <c r="I5" s="12">
        <f>IF(F5="","",IFERROR(VLOOKUP(F5,Servicios!$A$5:$C$34,3,FALSE),""))</f>
        <v/>
      </c>
      <c r="J5" s="9" t="n"/>
      <c r="K5" s="9" t="n"/>
    </row>
    <row r="6">
      <c r="A6" s="7" t="n"/>
      <c r="B6" s="8" t="n"/>
      <c r="C6" s="9" t="n"/>
      <c r="D6" s="9" t="n"/>
      <c r="E6" s="9" t="n"/>
      <c r="F6" s="9" t="n"/>
      <c r="G6" s="10">
        <f>IF(F6="","",IFERROR(VLOOKUP(F6,Servicios!$A$5:$C$34,2,FALSE),""))</f>
        <v/>
      </c>
      <c r="H6" s="11">
        <f>IF(OR(B6="",G6=""),"",B6+G6/1440)</f>
        <v/>
      </c>
      <c r="I6" s="12">
        <f>IF(F6="","",IFERROR(VLOOKUP(F6,Servicios!$A$5:$C$34,3,FALSE),""))</f>
        <v/>
      </c>
      <c r="J6" s="9" t="n"/>
      <c r="K6" s="9" t="n"/>
    </row>
    <row r="7">
      <c r="A7" s="7" t="n"/>
      <c r="B7" s="8" t="n"/>
      <c r="C7" s="9" t="n"/>
      <c r="D7" s="9" t="n"/>
      <c r="E7" s="9" t="n"/>
      <c r="F7" s="9" t="n"/>
      <c r="G7" s="10">
        <f>IF(F7="","",IFERROR(VLOOKUP(F7,Servicios!$A$5:$C$34,2,FALSE),""))</f>
        <v/>
      </c>
      <c r="H7" s="11">
        <f>IF(OR(B7="",G7=""),"",B7+G7/1440)</f>
        <v/>
      </c>
      <c r="I7" s="12">
        <f>IF(F7="","",IFERROR(VLOOKUP(F7,Servicios!$A$5:$C$34,3,FALSE),""))</f>
        <v/>
      </c>
      <c r="J7" s="9" t="n"/>
      <c r="K7" s="9" t="n"/>
    </row>
    <row r="8">
      <c r="A8" s="7" t="n"/>
      <c r="B8" s="8" t="n"/>
      <c r="C8" s="9" t="n"/>
      <c r="D8" s="9" t="n"/>
      <c r="E8" s="9" t="n"/>
      <c r="F8" s="9" t="n"/>
      <c r="G8" s="10">
        <f>IF(F8="","",IFERROR(VLOOKUP(F8,Servicios!$A$5:$C$34,2,FALSE),""))</f>
        <v/>
      </c>
      <c r="H8" s="11">
        <f>IF(OR(B8="",G8=""),"",B8+G8/1440)</f>
        <v/>
      </c>
      <c r="I8" s="12">
        <f>IF(F8="","",IFERROR(VLOOKUP(F8,Servicios!$A$5:$C$34,3,FALSE),""))</f>
        <v/>
      </c>
      <c r="J8" s="9" t="n"/>
      <c r="K8" s="9" t="n"/>
    </row>
    <row r="9">
      <c r="A9" s="7" t="n"/>
      <c r="B9" s="8" t="n"/>
      <c r="C9" s="9" t="n"/>
      <c r="D9" s="9" t="n"/>
      <c r="E9" s="9" t="n"/>
      <c r="F9" s="9" t="n"/>
      <c r="G9" s="10">
        <f>IF(F9="","",IFERROR(VLOOKUP(F9,Servicios!$A$5:$C$34,2,FALSE),""))</f>
        <v/>
      </c>
      <c r="H9" s="11">
        <f>IF(OR(B9="",G9=""),"",B9+G9/1440)</f>
        <v/>
      </c>
      <c r="I9" s="12">
        <f>IF(F9="","",IFERROR(VLOOKUP(F9,Servicios!$A$5:$C$34,3,FALSE),""))</f>
        <v/>
      </c>
      <c r="J9" s="9" t="n"/>
      <c r="K9" s="9" t="n"/>
    </row>
    <row r="10">
      <c r="A10" s="7" t="n"/>
      <c r="B10" s="8" t="n"/>
      <c r="C10" s="9" t="n"/>
      <c r="D10" s="9" t="n"/>
      <c r="E10" s="9" t="n"/>
      <c r="F10" s="9" t="n"/>
      <c r="G10" s="10">
        <f>IF(F10="","",IFERROR(VLOOKUP(F10,Servicios!$A$5:$C$34,2,FALSE),""))</f>
        <v/>
      </c>
      <c r="H10" s="11">
        <f>IF(OR(B10="",G10=""),"",B10+G10/1440)</f>
        <v/>
      </c>
      <c r="I10" s="12">
        <f>IF(F10="","",IFERROR(VLOOKUP(F10,Servicios!$A$5:$C$34,3,FALSE),""))</f>
        <v/>
      </c>
      <c r="J10" s="9" t="n"/>
      <c r="K10" s="9" t="n"/>
    </row>
    <row r="11">
      <c r="A11" s="7" t="n"/>
      <c r="B11" s="8" t="n"/>
      <c r="C11" s="9" t="n"/>
      <c r="D11" s="9" t="n"/>
      <c r="E11" s="9" t="n"/>
      <c r="F11" s="9" t="n"/>
      <c r="G11" s="10">
        <f>IF(F11="","",IFERROR(VLOOKUP(F11,Servicios!$A$5:$C$34,2,FALSE),""))</f>
        <v/>
      </c>
      <c r="H11" s="11">
        <f>IF(OR(B11="",G11=""),"",B11+G11/1440)</f>
        <v/>
      </c>
      <c r="I11" s="12">
        <f>IF(F11="","",IFERROR(VLOOKUP(F11,Servicios!$A$5:$C$34,3,FALSE),""))</f>
        <v/>
      </c>
      <c r="J11" s="9" t="n"/>
      <c r="K11" s="9" t="n"/>
    </row>
    <row r="12">
      <c r="A12" s="7" t="n"/>
      <c r="B12" s="8" t="n"/>
      <c r="C12" s="9" t="n"/>
      <c r="D12" s="9" t="n"/>
      <c r="E12" s="9" t="n"/>
      <c r="F12" s="9" t="n"/>
      <c r="G12" s="10">
        <f>IF(F12="","",IFERROR(VLOOKUP(F12,Servicios!$A$5:$C$34,2,FALSE),""))</f>
        <v/>
      </c>
      <c r="H12" s="11">
        <f>IF(OR(B12="",G12=""),"",B12+G12/1440)</f>
        <v/>
      </c>
      <c r="I12" s="12">
        <f>IF(F12="","",IFERROR(VLOOKUP(F12,Servicios!$A$5:$C$34,3,FALSE),""))</f>
        <v/>
      </c>
      <c r="J12" s="9" t="n"/>
      <c r="K12" s="9" t="n"/>
    </row>
    <row r="13">
      <c r="A13" s="7" t="n"/>
      <c r="B13" s="8" t="n"/>
      <c r="C13" s="9" t="n"/>
      <c r="D13" s="9" t="n"/>
      <c r="E13" s="9" t="n"/>
      <c r="F13" s="9" t="n"/>
      <c r="G13" s="10">
        <f>IF(F13="","",IFERROR(VLOOKUP(F13,Servicios!$A$5:$C$34,2,FALSE),""))</f>
        <v/>
      </c>
      <c r="H13" s="11">
        <f>IF(OR(B13="",G13=""),"",B13+G13/1440)</f>
        <v/>
      </c>
      <c r="I13" s="12">
        <f>IF(F13="","",IFERROR(VLOOKUP(F13,Servicios!$A$5:$C$34,3,FALSE),""))</f>
        <v/>
      </c>
      <c r="J13" s="9" t="n"/>
      <c r="K13" s="9" t="n"/>
    </row>
    <row r="14">
      <c r="A14" s="7" t="n"/>
      <c r="B14" s="8" t="n"/>
      <c r="C14" s="9" t="n"/>
      <c r="D14" s="9" t="n"/>
      <c r="E14" s="9" t="n"/>
      <c r="F14" s="9" t="n"/>
      <c r="G14" s="10">
        <f>IF(F14="","",IFERROR(VLOOKUP(F14,Servicios!$A$5:$C$34,2,FALSE),""))</f>
        <v/>
      </c>
      <c r="H14" s="11">
        <f>IF(OR(B14="",G14=""),"",B14+G14/1440)</f>
        <v/>
      </c>
      <c r="I14" s="12">
        <f>IF(F14="","",IFERROR(VLOOKUP(F14,Servicios!$A$5:$C$34,3,FALSE),""))</f>
        <v/>
      </c>
      <c r="J14" s="9" t="n"/>
      <c r="K14" s="9" t="n"/>
    </row>
    <row r="15">
      <c r="A15" s="7" t="n"/>
      <c r="B15" s="8" t="n"/>
      <c r="C15" s="9" t="n"/>
      <c r="D15" s="9" t="n"/>
      <c r="E15" s="9" t="n"/>
      <c r="F15" s="9" t="n"/>
      <c r="G15" s="10">
        <f>IF(F15="","",IFERROR(VLOOKUP(F15,Servicios!$A$5:$C$34,2,FALSE),""))</f>
        <v/>
      </c>
      <c r="H15" s="11">
        <f>IF(OR(B15="",G15=""),"",B15+G15/1440)</f>
        <v/>
      </c>
      <c r="I15" s="12">
        <f>IF(F15="","",IFERROR(VLOOKUP(F15,Servicios!$A$5:$C$34,3,FALSE),""))</f>
        <v/>
      </c>
      <c r="J15" s="9" t="n"/>
      <c r="K15" s="9" t="n"/>
    </row>
    <row r="16">
      <c r="A16" s="7" t="n"/>
      <c r="B16" s="8" t="n"/>
      <c r="C16" s="9" t="n"/>
      <c r="D16" s="9" t="n"/>
      <c r="E16" s="9" t="n"/>
      <c r="F16" s="9" t="n"/>
      <c r="G16" s="10">
        <f>IF(F16="","",IFERROR(VLOOKUP(F16,Servicios!$A$5:$C$34,2,FALSE),""))</f>
        <v/>
      </c>
      <c r="H16" s="11">
        <f>IF(OR(B16="",G16=""),"",B16+G16/1440)</f>
        <v/>
      </c>
      <c r="I16" s="12">
        <f>IF(F16="","",IFERROR(VLOOKUP(F16,Servicios!$A$5:$C$34,3,FALSE),""))</f>
        <v/>
      </c>
      <c r="J16" s="9" t="n"/>
      <c r="K16" s="9" t="n"/>
    </row>
    <row r="17">
      <c r="A17" s="7" t="n"/>
      <c r="B17" s="8" t="n"/>
      <c r="C17" s="9" t="n"/>
      <c r="D17" s="9" t="n"/>
      <c r="E17" s="9" t="n"/>
      <c r="F17" s="9" t="n"/>
      <c r="G17" s="10">
        <f>IF(F17="","",IFERROR(VLOOKUP(F17,Servicios!$A$5:$C$34,2,FALSE),""))</f>
        <v/>
      </c>
      <c r="H17" s="11">
        <f>IF(OR(B17="",G17=""),"",B17+G17/1440)</f>
        <v/>
      </c>
      <c r="I17" s="12">
        <f>IF(F17="","",IFERROR(VLOOKUP(F17,Servicios!$A$5:$C$34,3,FALSE),""))</f>
        <v/>
      </c>
      <c r="J17" s="9" t="n"/>
      <c r="K17" s="9" t="n"/>
    </row>
    <row r="18">
      <c r="A18" s="7" t="n"/>
      <c r="B18" s="8" t="n"/>
      <c r="C18" s="9" t="n"/>
      <c r="D18" s="9" t="n"/>
      <c r="E18" s="9" t="n"/>
      <c r="F18" s="9" t="n"/>
      <c r="G18" s="10">
        <f>IF(F18="","",IFERROR(VLOOKUP(F18,Servicios!$A$5:$C$34,2,FALSE),""))</f>
        <v/>
      </c>
      <c r="H18" s="11">
        <f>IF(OR(B18="",G18=""),"",B18+G18/1440)</f>
        <v/>
      </c>
      <c r="I18" s="12">
        <f>IF(F18="","",IFERROR(VLOOKUP(F18,Servicios!$A$5:$C$34,3,FALSE),""))</f>
        <v/>
      </c>
      <c r="J18" s="9" t="n"/>
      <c r="K18" s="9" t="n"/>
    </row>
    <row r="19">
      <c r="A19" s="7" t="n"/>
      <c r="B19" s="8" t="n"/>
      <c r="C19" s="9" t="n"/>
      <c r="D19" s="9" t="n"/>
      <c r="E19" s="9" t="n"/>
      <c r="F19" s="9" t="n"/>
      <c r="G19" s="10">
        <f>IF(F19="","",IFERROR(VLOOKUP(F19,Servicios!$A$5:$C$34,2,FALSE),""))</f>
        <v/>
      </c>
      <c r="H19" s="11">
        <f>IF(OR(B19="",G19=""),"",B19+G19/1440)</f>
        <v/>
      </c>
      <c r="I19" s="12">
        <f>IF(F19="","",IFERROR(VLOOKUP(F19,Servicios!$A$5:$C$34,3,FALSE),""))</f>
        <v/>
      </c>
      <c r="J19" s="9" t="n"/>
      <c r="K19" s="9" t="n"/>
    </row>
    <row r="20">
      <c r="A20" s="7" t="n"/>
      <c r="B20" s="8" t="n"/>
      <c r="C20" s="9" t="n"/>
      <c r="D20" s="9" t="n"/>
      <c r="E20" s="9" t="n"/>
      <c r="F20" s="9" t="n"/>
      <c r="G20" s="10">
        <f>IF(F20="","",IFERROR(VLOOKUP(F20,Servicios!$A$5:$C$34,2,FALSE),""))</f>
        <v/>
      </c>
      <c r="H20" s="11">
        <f>IF(OR(B20="",G20=""),"",B20+G20/1440)</f>
        <v/>
      </c>
      <c r="I20" s="12">
        <f>IF(F20="","",IFERROR(VLOOKUP(F20,Servicios!$A$5:$C$34,3,FALSE),""))</f>
        <v/>
      </c>
      <c r="J20" s="9" t="n"/>
      <c r="K20" s="9" t="n"/>
    </row>
    <row r="21">
      <c r="A21" s="7" t="n"/>
      <c r="B21" s="8" t="n"/>
      <c r="C21" s="9" t="n"/>
      <c r="D21" s="9" t="n"/>
      <c r="E21" s="9" t="n"/>
      <c r="F21" s="9" t="n"/>
      <c r="G21" s="10">
        <f>IF(F21="","",IFERROR(VLOOKUP(F21,Servicios!$A$5:$C$34,2,FALSE),""))</f>
        <v/>
      </c>
      <c r="H21" s="11">
        <f>IF(OR(B21="",G21=""),"",B21+G21/1440)</f>
        <v/>
      </c>
      <c r="I21" s="12">
        <f>IF(F21="","",IFERROR(VLOOKUP(F21,Servicios!$A$5:$C$34,3,FALSE),""))</f>
        <v/>
      </c>
      <c r="J21" s="9" t="n"/>
      <c r="K21" s="9" t="n"/>
    </row>
    <row r="22">
      <c r="A22" s="7" t="n"/>
      <c r="B22" s="8" t="n"/>
      <c r="C22" s="9" t="n"/>
      <c r="D22" s="9" t="n"/>
      <c r="E22" s="9" t="n"/>
      <c r="F22" s="9" t="n"/>
      <c r="G22" s="10">
        <f>IF(F22="","",IFERROR(VLOOKUP(F22,Servicios!$A$5:$C$34,2,FALSE),""))</f>
        <v/>
      </c>
      <c r="H22" s="11">
        <f>IF(OR(B22="",G22=""),"",B22+G22/1440)</f>
        <v/>
      </c>
      <c r="I22" s="12">
        <f>IF(F22="","",IFERROR(VLOOKUP(F22,Servicios!$A$5:$C$34,3,FALSE),""))</f>
        <v/>
      </c>
      <c r="J22" s="9" t="n"/>
      <c r="K22" s="9" t="n"/>
    </row>
    <row r="23">
      <c r="A23" s="7" t="n"/>
      <c r="B23" s="8" t="n"/>
      <c r="C23" s="9" t="n"/>
      <c r="D23" s="9" t="n"/>
      <c r="E23" s="9" t="n"/>
      <c r="F23" s="9" t="n"/>
      <c r="G23" s="10">
        <f>IF(F23="","",IFERROR(VLOOKUP(F23,Servicios!$A$5:$C$34,2,FALSE),""))</f>
        <v/>
      </c>
      <c r="H23" s="11">
        <f>IF(OR(B23="",G23=""),"",B23+G23/1440)</f>
        <v/>
      </c>
      <c r="I23" s="12">
        <f>IF(F23="","",IFERROR(VLOOKUP(F23,Servicios!$A$5:$C$34,3,FALSE),""))</f>
        <v/>
      </c>
      <c r="J23" s="9" t="n"/>
      <c r="K23" s="9" t="n"/>
    </row>
    <row r="24">
      <c r="A24" s="7" t="n"/>
      <c r="B24" s="8" t="n"/>
      <c r="C24" s="9" t="n"/>
      <c r="D24" s="9" t="n"/>
      <c r="E24" s="9" t="n"/>
      <c r="F24" s="9" t="n"/>
      <c r="G24" s="10">
        <f>IF(F24="","",IFERROR(VLOOKUP(F24,Servicios!$A$5:$C$34,2,FALSE),""))</f>
        <v/>
      </c>
      <c r="H24" s="11">
        <f>IF(OR(B24="",G24=""),"",B24+G24/1440)</f>
        <v/>
      </c>
      <c r="I24" s="12">
        <f>IF(F24="","",IFERROR(VLOOKUP(F24,Servicios!$A$5:$C$34,3,FALSE),""))</f>
        <v/>
      </c>
      <c r="J24" s="9" t="n"/>
      <c r="K24" s="9" t="n"/>
    </row>
    <row r="25">
      <c r="A25" s="7" t="n"/>
      <c r="B25" s="8" t="n"/>
      <c r="C25" s="9" t="n"/>
      <c r="D25" s="9" t="n"/>
      <c r="E25" s="9" t="n"/>
      <c r="F25" s="9" t="n"/>
      <c r="G25" s="10">
        <f>IF(F25="","",IFERROR(VLOOKUP(F25,Servicios!$A$5:$C$34,2,FALSE),""))</f>
        <v/>
      </c>
      <c r="H25" s="11">
        <f>IF(OR(B25="",G25=""),"",B25+G25/1440)</f>
        <v/>
      </c>
      <c r="I25" s="12">
        <f>IF(F25="","",IFERROR(VLOOKUP(F25,Servicios!$A$5:$C$34,3,FALSE),""))</f>
        <v/>
      </c>
      <c r="J25" s="9" t="n"/>
      <c r="K25" s="9" t="n"/>
    </row>
    <row r="26">
      <c r="A26" s="7" t="n"/>
      <c r="B26" s="8" t="n"/>
      <c r="C26" s="9" t="n"/>
      <c r="D26" s="9" t="n"/>
      <c r="E26" s="9" t="n"/>
      <c r="F26" s="9" t="n"/>
      <c r="G26" s="10">
        <f>IF(F26="","",IFERROR(VLOOKUP(F26,Servicios!$A$5:$C$34,2,FALSE),""))</f>
        <v/>
      </c>
      <c r="H26" s="11">
        <f>IF(OR(B26="",G26=""),"",B26+G26/1440)</f>
        <v/>
      </c>
      <c r="I26" s="12">
        <f>IF(F26="","",IFERROR(VLOOKUP(F26,Servicios!$A$5:$C$34,3,FALSE),""))</f>
        <v/>
      </c>
      <c r="J26" s="9" t="n"/>
      <c r="K26" s="9" t="n"/>
    </row>
    <row r="27">
      <c r="A27" s="7" t="n"/>
      <c r="B27" s="8" t="n"/>
      <c r="C27" s="9" t="n"/>
      <c r="D27" s="9" t="n"/>
      <c r="E27" s="9" t="n"/>
      <c r="F27" s="9" t="n"/>
      <c r="G27" s="10">
        <f>IF(F27="","",IFERROR(VLOOKUP(F27,Servicios!$A$5:$C$34,2,FALSE),""))</f>
        <v/>
      </c>
      <c r="H27" s="11">
        <f>IF(OR(B27="",G27=""),"",B27+G27/1440)</f>
        <v/>
      </c>
      <c r="I27" s="12">
        <f>IF(F27="","",IFERROR(VLOOKUP(F27,Servicios!$A$5:$C$34,3,FALSE),""))</f>
        <v/>
      </c>
      <c r="J27" s="9" t="n"/>
      <c r="K27" s="9" t="n"/>
    </row>
    <row r="28">
      <c r="A28" s="7" t="n"/>
      <c r="B28" s="8" t="n"/>
      <c r="C28" s="9" t="n"/>
      <c r="D28" s="9" t="n"/>
      <c r="E28" s="9" t="n"/>
      <c r="F28" s="9" t="n"/>
      <c r="G28" s="10">
        <f>IF(F28="","",IFERROR(VLOOKUP(F28,Servicios!$A$5:$C$34,2,FALSE),""))</f>
        <v/>
      </c>
      <c r="H28" s="11">
        <f>IF(OR(B28="",G28=""),"",B28+G28/1440)</f>
        <v/>
      </c>
      <c r="I28" s="12">
        <f>IF(F28="","",IFERROR(VLOOKUP(F28,Servicios!$A$5:$C$34,3,FALSE),""))</f>
        <v/>
      </c>
      <c r="J28" s="9" t="n"/>
      <c r="K28" s="9" t="n"/>
    </row>
    <row r="29">
      <c r="A29" s="7" t="n"/>
      <c r="B29" s="8" t="n"/>
      <c r="C29" s="9" t="n"/>
      <c r="D29" s="9" t="n"/>
      <c r="E29" s="9" t="n"/>
      <c r="F29" s="9" t="n"/>
      <c r="G29" s="10">
        <f>IF(F29="","",IFERROR(VLOOKUP(F29,Servicios!$A$5:$C$34,2,FALSE),""))</f>
        <v/>
      </c>
      <c r="H29" s="11">
        <f>IF(OR(B29="",G29=""),"",B29+G29/1440)</f>
        <v/>
      </c>
      <c r="I29" s="12">
        <f>IF(F29="","",IFERROR(VLOOKUP(F29,Servicios!$A$5:$C$34,3,FALSE),""))</f>
        <v/>
      </c>
      <c r="J29" s="9" t="n"/>
      <c r="K29" s="9" t="n"/>
    </row>
    <row r="30">
      <c r="A30" s="7" t="n"/>
      <c r="B30" s="8" t="n"/>
      <c r="C30" s="9" t="n"/>
      <c r="D30" s="9" t="n"/>
      <c r="E30" s="9" t="n"/>
      <c r="F30" s="9" t="n"/>
      <c r="G30" s="10">
        <f>IF(F30="","",IFERROR(VLOOKUP(F30,Servicios!$A$5:$C$34,2,FALSE),""))</f>
        <v/>
      </c>
      <c r="H30" s="11">
        <f>IF(OR(B30="",G30=""),"",B30+G30/1440)</f>
        <v/>
      </c>
      <c r="I30" s="12">
        <f>IF(F30="","",IFERROR(VLOOKUP(F30,Servicios!$A$5:$C$34,3,FALSE),""))</f>
        <v/>
      </c>
      <c r="J30" s="9" t="n"/>
      <c r="K30" s="9" t="n"/>
    </row>
    <row r="31">
      <c r="A31" s="7" t="n"/>
      <c r="B31" s="8" t="n"/>
      <c r="C31" s="9" t="n"/>
      <c r="D31" s="9" t="n"/>
      <c r="E31" s="9" t="n"/>
      <c r="F31" s="9" t="n"/>
      <c r="G31" s="10">
        <f>IF(F31="","",IFERROR(VLOOKUP(F31,Servicios!$A$5:$C$34,2,FALSE),""))</f>
        <v/>
      </c>
      <c r="H31" s="11">
        <f>IF(OR(B31="",G31=""),"",B31+G31/1440)</f>
        <v/>
      </c>
      <c r="I31" s="12">
        <f>IF(F31="","",IFERROR(VLOOKUP(F31,Servicios!$A$5:$C$34,3,FALSE),""))</f>
        <v/>
      </c>
      <c r="J31" s="9" t="n"/>
      <c r="K31" s="9" t="n"/>
    </row>
    <row r="32">
      <c r="A32" s="7" t="n"/>
      <c r="B32" s="8" t="n"/>
      <c r="C32" s="9" t="n"/>
      <c r="D32" s="9" t="n"/>
      <c r="E32" s="9" t="n"/>
      <c r="F32" s="9" t="n"/>
      <c r="G32" s="10">
        <f>IF(F32="","",IFERROR(VLOOKUP(F32,Servicios!$A$5:$C$34,2,FALSE),""))</f>
        <v/>
      </c>
      <c r="H32" s="11">
        <f>IF(OR(B32="",G32=""),"",B32+G32/1440)</f>
        <v/>
      </c>
      <c r="I32" s="12">
        <f>IF(F32="","",IFERROR(VLOOKUP(F32,Servicios!$A$5:$C$34,3,FALSE),""))</f>
        <v/>
      </c>
      <c r="J32" s="9" t="n"/>
      <c r="K32" s="9" t="n"/>
    </row>
    <row r="33">
      <c r="A33" s="7" t="n"/>
      <c r="B33" s="8" t="n"/>
      <c r="C33" s="9" t="n"/>
      <c r="D33" s="9" t="n"/>
      <c r="E33" s="9" t="n"/>
      <c r="F33" s="9" t="n"/>
      <c r="G33" s="10">
        <f>IF(F33="","",IFERROR(VLOOKUP(F33,Servicios!$A$5:$C$34,2,FALSE),""))</f>
        <v/>
      </c>
      <c r="H33" s="11">
        <f>IF(OR(B33="",G33=""),"",B33+G33/1440)</f>
        <v/>
      </c>
      <c r="I33" s="12">
        <f>IF(F33="","",IFERROR(VLOOKUP(F33,Servicios!$A$5:$C$34,3,FALSE),""))</f>
        <v/>
      </c>
      <c r="J33" s="9" t="n"/>
      <c r="K33" s="9" t="n"/>
    </row>
    <row r="34">
      <c r="A34" s="7" t="n"/>
      <c r="B34" s="8" t="n"/>
      <c r="C34" s="9" t="n"/>
      <c r="D34" s="9" t="n"/>
      <c r="E34" s="9" t="n"/>
      <c r="F34" s="9" t="n"/>
      <c r="G34" s="10">
        <f>IF(F34="","",IFERROR(VLOOKUP(F34,Servicios!$A$5:$C$34,2,FALSE),""))</f>
        <v/>
      </c>
      <c r="H34" s="11">
        <f>IF(OR(B34="",G34=""),"",B34+G34/1440)</f>
        <v/>
      </c>
      <c r="I34" s="12">
        <f>IF(F34="","",IFERROR(VLOOKUP(F34,Servicios!$A$5:$C$34,3,FALSE),""))</f>
        <v/>
      </c>
      <c r="J34" s="9" t="n"/>
      <c r="K34" s="9" t="n"/>
    </row>
    <row r="35">
      <c r="A35" s="7" t="n"/>
      <c r="B35" s="8" t="n"/>
      <c r="C35" s="9" t="n"/>
      <c r="D35" s="9" t="n"/>
      <c r="E35" s="9" t="n"/>
      <c r="F35" s="9" t="n"/>
      <c r="G35" s="10">
        <f>IF(F35="","",IFERROR(VLOOKUP(F35,Servicios!$A$5:$C$34,2,FALSE),""))</f>
        <v/>
      </c>
      <c r="H35" s="11">
        <f>IF(OR(B35="",G35=""),"",B35+G35/1440)</f>
        <v/>
      </c>
      <c r="I35" s="12">
        <f>IF(F35="","",IFERROR(VLOOKUP(F35,Servicios!$A$5:$C$34,3,FALSE),""))</f>
        <v/>
      </c>
      <c r="J35" s="9" t="n"/>
      <c r="K35" s="9" t="n"/>
    </row>
    <row r="36">
      <c r="A36" s="7" t="n"/>
      <c r="B36" s="8" t="n"/>
      <c r="C36" s="9" t="n"/>
      <c r="D36" s="9" t="n"/>
      <c r="E36" s="9" t="n"/>
      <c r="F36" s="9" t="n"/>
      <c r="G36" s="10">
        <f>IF(F36="","",IFERROR(VLOOKUP(F36,Servicios!$A$5:$C$34,2,FALSE),""))</f>
        <v/>
      </c>
      <c r="H36" s="11">
        <f>IF(OR(B36="",G36=""),"",B36+G36/1440)</f>
        <v/>
      </c>
      <c r="I36" s="12">
        <f>IF(F36="","",IFERROR(VLOOKUP(F36,Servicios!$A$5:$C$34,3,FALSE),""))</f>
        <v/>
      </c>
      <c r="J36" s="9" t="n"/>
      <c r="K36" s="9" t="n"/>
    </row>
    <row r="37">
      <c r="A37" s="7" t="n"/>
      <c r="B37" s="8" t="n"/>
      <c r="C37" s="9" t="n"/>
      <c r="D37" s="9" t="n"/>
      <c r="E37" s="9" t="n"/>
      <c r="F37" s="9" t="n"/>
      <c r="G37" s="10">
        <f>IF(F37="","",IFERROR(VLOOKUP(F37,Servicios!$A$5:$C$34,2,FALSE),""))</f>
        <v/>
      </c>
      <c r="H37" s="11">
        <f>IF(OR(B37="",G37=""),"",B37+G37/1440)</f>
        <v/>
      </c>
      <c r="I37" s="12">
        <f>IF(F37="","",IFERROR(VLOOKUP(F37,Servicios!$A$5:$C$34,3,FALSE),""))</f>
        <v/>
      </c>
      <c r="J37" s="9" t="n"/>
      <c r="K37" s="9" t="n"/>
    </row>
    <row r="38">
      <c r="A38" s="7" t="n"/>
      <c r="B38" s="8" t="n"/>
      <c r="C38" s="9" t="n"/>
      <c r="D38" s="9" t="n"/>
      <c r="E38" s="9" t="n"/>
      <c r="F38" s="9" t="n"/>
      <c r="G38" s="10">
        <f>IF(F38="","",IFERROR(VLOOKUP(F38,Servicios!$A$5:$C$34,2,FALSE),""))</f>
        <v/>
      </c>
      <c r="H38" s="11">
        <f>IF(OR(B38="",G38=""),"",B38+G38/1440)</f>
        <v/>
      </c>
      <c r="I38" s="12">
        <f>IF(F38="","",IFERROR(VLOOKUP(F38,Servicios!$A$5:$C$34,3,FALSE),""))</f>
        <v/>
      </c>
      <c r="J38" s="9" t="n"/>
      <c r="K38" s="9" t="n"/>
    </row>
    <row r="39">
      <c r="A39" s="7" t="n"/>
      <c r="B39" s="8" t="n"/>
      <c r="C39" s="9" t="n"/>
      <c r="D39" s="9" t="n"/>
      <c r="E39" s="9" t="n"/>
      <c r="F39" s="9" t="n"/>
      <c r="G39" s="10">
        <f>IF(F39="","",IFERROR(VLOOKUP(F39,Servicios!$A$5:$C$34,2,FALSE),""))</f>
        <v/>
      </c>
      <c r="H39" s="11">
        <f>IF(OR(B39="",G39=""),"",B39+G39/1440)</f>
        <v/>
      </c>
      <c r="I39" s="12">
        <f>IF(F39="","",IFERROR(VLOOKUP(F39,Servicios!$A$5:$C$34,3,FALSE),""))</f>
        <v/>
      </c>
      <c r="J39" s="9" t="n"/>
      <c r="K39" s="9" t="n"/>
    </row>
    <row r="40">
      <c r="A40" s="7" t="n"/>
      <c r="B40" s="8" t="n"/>
      <c r="C40" s="9" t="n"/>
      <c r="D40" s="9" t="n"/>
      <c r="E40" s="9" t="n"/>
      <c r="F40" s="9" t="n"/>
      <c r="G40" s="10">
        <f>IF(F40="","",IFERROR(VLOOKUP(F40,Servicios!$A$5:$C$34,2,FALSE),""))</f>
        <v/>
      </c>
      <c r="H40" s="11">
        <f>IF(OR(B40="",G40=""),"",B40+G40/1440)</f>
        <v/>
      </c>
      <c r="I40" s="12">
        <f>IF(F40="","",IFERROR(VLOOKUP(F40,Servicios!$A$5:$C$34,3,FALSE),""))</f>
        <v/>
      </c>
      <c r="J40" s="9" t="n"/>
      <c r="K40" s="9" t="n"/>
    </row>
    <row r="41">
      <c r="A41" s="7" t="n"/>
      <c r="B41" s="8" t="n"/>
      <c r="C41" s="9" t="n"/>
      <c r="D41" s="9" t="n"/>
      <c r="E41" s="9" t="n"/>
      <c r="F41" s="9" t="n"/>
      <c r="G41" s="10">
        <f>IF(F41="","",IFERROR(VLOOKUP(F41,Servicios!$A$5:$C$34,2,FALSE),""))</f>
        <v/>
      </c>
      <c r="H41" s="11">
        <f>IF(OR(B41="",G41=""),"",B41+G41/1440)</f>
        <v/>
      </c>
      <c r="I41" s="12">
        <f>IF(F41="","",IFERROR(VLOOKUP(F41,Servicios!$A$5:$C$34,3,FALSE),""))</f>
        <v/>
      </c>
      <c r="J41" s="9" t="n"/>
      <c r="K41" s="9" t="n"/>
    </row>
    <row r="42">
      <c r="A42" s="7" t="n"/>
      <c r="B42" s="8" t="n"/>
      <c r="C42" s="9" t="n"/>
      <c r="D42" s="9" t="n"/>
      <c r="E42" s="9" t="n"/>
      <c r="F42" s="9" t="n"/>
      <c r="G42" s="10">
        <f>IF(F42="","",IFERROR(VLOOKUP(F42,Servicios!$A$5:$C$34,2,FALSE),""))</f>
        <v/>
      </c>
      <c r="H42" s="11">
        <f>IF(OR(B42="",G42=""),"",B42+G42/1440)</f>
        <v/>
      </c>
      <c r="I42" s="12">
        <f>IF(F42="","",IFERROR(VLOOKUP(F42,Servicios!$A$5:$C$34,3,FALSE),""))</f>
        <v/>
      </c>
      <c r="J42" s="9" t="n"/>
      <c r="K42" s="9" t="n"/>
    </row>
    <row r="43">
      <c r="A43" s="7" t="n"/>
      <c r="B43" s="8" t="n"/>
      <c r="C43" s="9" t="n"/>
      <c r="D43" s="9" t="n"/>
      <c r="E43" s="9" t="n"/>
      <c r="F43" s="9" t="n"/>
      <c r="G43" s="10">
        <f>IF(F43="","",IFERROR(VLOOKUP(F43,Servicios!$A$5:$C$34,2,FALSE),""))</f>
        <v/>
      </c>
      <c r="H43" s="11">
        <f>IF(OR(B43="",G43=""),"",B43+G43/1440)</f>
        <v/>
      </c>
      <c r="I43" s="12">
        <f>IF(F43="","",IFERROR(VLOOKUP(F43,Servicios!$A$5:$C$34,3,FALSE),""))</f>
        <v/>
      </c>
      <c r="J43" s="9" t="n"/>
      <c r="K43" s="9" t="n"/>
    </row>
    <row r="44">
      <c r="A44" s="7" t="n"/>
      <c r="B44" s="8" t="n"/>
      <c r="C44" s="9" t="n"/>
      <c r="D44" s="9" t="n"/>
      <c r="E44" s="9" t="n"/>
      <c r="F44" s="9" t="n"/>
      <c r="G44" s="10">
        <f>IF(F44="","",IFERROR(VLOOKUP(F44,Servicios!$A$5:$C$34,2,FALSE),""))</f>
        <v/>
      </c>
      <c r="H44" s="11">
        <f>IF(OR(B44="",G44=""),"",B44+G44/1440)</f>
        <v/>
      </c>
      <c r="I44" s="12">
        <f>IF(F44="","",IFERROR(VLOOKUP(F44,Servicios!$A$5:$C$34,3,FALSE),""))</f>
        <v/>
      </c>
      <c r="J44" s="9" t="n"/>
      <c r="K44" s="9" t="n"/>
    </row>
    <row r="45">
      <c r="A45" s="7" t="n"/>
      <c r="B45" s="8" t="n"/>
      <c r="C45" s="9" t="n"/>
      <c r="D45" s="9" t="n"/>
      <c r="E45" s="9" t="n"/>
      <c r="F45" s="9" t="n"/>
      <c r="G45" s="10">
        <f>IF(F45="","",IFERROR(VLOOKUP(F45,Servicios!$A$5:$C$34,2,FALSE),""))</f>
        <v/>
      </c>
      <c r="H45" s="11">
        <f>IF(OR(B45="",G45=""),"",B45+G45/1440)</f>
        <v/>
      </c>
      <c r="I45" s="12">
        <f>IF(F45="","",IFERROR(VLOOKUP(F45,Servicios!$A$5:$C$34,3,FALSE),""))</f>
        <v/>
      </c>
      <c r="J45" s="9" t="n"/>
      <c r="K45" s="9" t="n"/>
    </row>
    <row r="46">
      <c r="A46" s="7" t="n"/>
      <c r="B46" s="8" t="n"/>
      <c r="C46" s="9" t="n"/>
      <c r="D46" s="9" t="n"/>
      <c r="E46" s="9" t="n"/>
      <c r="F46" s="9" t="n"/>
      <c r="G46" s="10">
        <f>IF(F46="","",IFERROR(VLOOKUP(F46,Servicios!$A$5:$C$34,2,FALSE),""))</f>
        <v/>
      </c>
      <c r="H46" s="11">
        <f>IF(OR(B46="",G46=""),"",B46+G46/1440)</f>
        <v/>
      </c>
      <c r="I46" s="12">
        <f>IF(F46="","",IFERROR(VLOOKUP(F46,Servicios!$A$5:$C$34,3,FALSE),""))</f>
        <v/>
      </c>
      <c r="J46" s="9" t="n"/>
      <c r="K46" s="9" t="n"/>
    </row>
    <row r="47">
      <c r="A47" s="7" t="n"/>
      <c r="B47" s="8" t="n"/>
      <c r="C47" s="9" t="n"/>
      <c r="D47" s="9" t="n"/>
      <c r="E47" s="9" t="n"/>
      <c r="F47" s="9" t="n"/>
      <c r="G47" s="10">
        <f>IF(F47="","",IFERROR(VLOOKUP(F47,Servicios!$A$5:$C$34,2,FALSE),""))</f>
        <v/>
      </c>
      <c r="H47" s="11">
        <f>IF(OR(B47="",G47=""),"",B47+G47/1440)</f>
        <v/>
      </c>
      <c r="I47" s="12">
        <f>IF(F47="","",IFERROR(VLOOKUP(F47,Servicios!$A$5:$C$34,3,FALSE),""))</f>
        <v/>
      </c>
      <c r="J47" s="9" t="n"/>
      <c r="K47" s="9" t="n"/>
    </row>
    <row r="48">
      <c r="A48" s="7" t="n"/>
      <c r="B48" s="8" t="n"/>
      <c r="C48" s="9" t="n"/>
      <c r="D48" s="9" t="n"/>
      <c r="E48" s="9" t="n"/>
      <c r="F48" s="9" t="n"/>
      <c r="G48" s="10">
        <f>IF(F48="","",IFERROR(VLOOKUP(F48,Servicios!$A$5:$C$34,2,FALSE),""))</f>
        <v/>
      </c>
      <c r="H48" s="11">
        <f>IF(OR(B48="",G48=""),"",B48+G48/1440)</f>
        <v/>
      </c>
      <c r="I48" s="12">
        <f>IF(F48="","",IFERROR(VLOOKUP(F48,Servicios!$A$5:$C$34,3,FALSE),""))</f>
        <v/>
      </c>
      <c r="J48" s="9" t="n"/>
      <c r="K48" s="9" t="n"/>
    </row>
    <row r="49">
      <c r="A49" s="7" t="n"/>
      <c r="B49" s="8" t="n"/>
      <c r="C49" s="9" t="n"/>
      <c r="D49" s="9" t="n"/>
      <c r="E49" s="9" t="n"/>
      <c r="F49" s="9" t="n"/>
      <c r="G49" s="10">
        <f>IF(F49="","",IFERROR(VLOOKUP(F49,Servicios!$A$5:$C$34,2,FALSE),""))</f>
        <v/>
      </c>
      <c r="H49" s="11">
        <f>IF(OR(B49="",G49=""),"",B49+G49/1440)</f>
        <v/>
      </c>
      <c r="I49" s="12">
        <f>IF(F49="","",IFERROR(VLOOKUP(F49,Servicios!$A$5:$C$34,3,FALSE),""))</f>
        <v/>
      </c>
      <c r="J49" s="9" t="n"/>
      <c r="K49" s="9" t="n"/>
    </row>
    <row r="50">
      <c r="A50" s="7" t="n"/>
      <c r="B50" s="8" t="n"/>
      <c r="C50" s="9" t="n"/>
      <c r="D50" s="9" t="n"/>
      <c r="E50" s="9" t="n"/>
      <c r="F50" s="9" t="n"/>
      <c r="G50" s="10">
        <f>IF(F50="","",IFERROR(VLOOKUP(F50,Servicios!$A$5:$C$34,2,FALSE),""))</f>
        <v/>
      </c>
      <c r="H50" s="11">
        <f>IF(OR(B50="",G50=""),"",B50+G50/1440)</f>
        <v/>
      </c>
      <c r="I50" s="12">
        <f>IF(F50="","",IFERROR(VLOOKUP(F50,Servicios!$A$5:$C$34,3,FALSE),""))</f>
        <v/>
      </c>
      <c r="J50" s="9" t="n"/>
      <c r="K50" s="9" t="n"/>
    </row>
    <row r="51">
      <c r="A51" s="7" t="n"/>
      <c r="B51" s="8" t="n"/>
      <c r="C51" s="9" t="n"/>
      <c r="D51" s="9" t="n"/>
      <c r="E51" s="9" t="n"/>
      <c r="F51" s="9" t="n"/>
      <c r="G51" s="10">
        <f>IF(F51="","",IFERROR(VLOOKUP(F51,Servicios!$A$5:$C$34,2,FALSE),""))</f>
        <v/>
      </c>
      <c r="H51" s="11">
        <f>IF(OR(B51="",G51=""),"",B51+G51/1440)</f>
        <v/>
      </c>
      <c r="I51" s="12">
        <f>IF(F51="","",IFERROR(VLOOKUP(F51,Servicios!$A$5:$C$34,3,FALSE),""))</f>
        <v/>
      </c>
      <c r="J51" s="9" t="n"/>
      <c r="K51" s="9" t="n"/>
    </row>
    <row r="52">
      <c r="A52" s="7" t="n"/>
      <c r="B52" s="8" t="n"/>
      <c r="C52" s="9" t="n"/>
      <c r="D52" s="9" t="n"/>
      <c r="E52" s="9" t="n"/>
      <c r="F52" s="9" t="n"/>
      <c r="G52" s="10">
        <f>IF(F52="","",IFERROR(VLOOKUP(F52,Servicios!$A$5:$C$34,2,FALSE),""))</f>
        <v/>
      </c>
      <c r="H52" s="11">
        <f>IF(OR(B52="",G52=""),"",B52+G52/1440)</f>
        <v/>
      </c>
      <c r="I52" s="12">
        <f>IF(F52="","",IFERROR(VLOOKUP(F52,Servicios!$A$5:$C$34,3,FALSE),""))</f>
        <v/>
      </c>
      <c r="J52" s="9" t="n"/>
      <c r="K52" s="9" t="n"/>
    </row>
    <row r="53">
      <c r="A53" s="7" t="n"/>
      <c r="B53" s="8" t="n"/>
      <c r="C53" s="9" t="n"/>
      <c r="D53" s="9" t="n"/>
      <c r="E53" s="9" t="n"/>
      <c r="F53" s="9" t="n"/>
      <c r="G53" s="10">
        <f>IF(F53="","",IFERROR(VLOOKUP(F53,Servicios!$A$5:$C$34,2,FALSE),""))</f>
        <v/>
      </c>
      <c r="H53" s="11">
        <f>IF(OR(B53="",G53=""),"",B53+G53/1440)</f>
        <v/>
      </c>
      <c r="I53" s="12">
        <f>IF(F53="","",IFERROR(VLOOKUP(F53,Servicios!$A$5:$C$34,3,FALSE),""))</f>
        <v/>
      </c>
      <c r="J53" s="9" t="n"/>
      <c r="K53" s="9" t="n"/>
    </row>
    <row r="54">
      <c r="A54" s="7" t="n"/>
      <c r="B54" s="8" t="n"/>
      <c r="C54" s="9" t="n"/>
      <c r="D54" s="9" t="n"/>
      <c r="E54" s="9" t="n"/>
      <c r="F54" s="9" t="n"/>
      <c r="G54" s="10">
        <f>IF(F54="","",IFERROR(VLOOKUP(F54,Servicios!$A$5:$C$34,2,FALSE),""))</f>
        <v/>
      </c>
      <c r="H54" s="11">
        <f>IF(OR(B54="",G54=""),"",B54+G54/1440)</f>
        <v/>
      </c>
      <c r="I54" s="12">
        <f>IF(F54="","",IFERROR(VLOOKUP(F54,Servicios!$A$5:$C$34,3,FALSE),""))</f>
        <v/>
      </c>
      <c r="J54" s="9" t="n"/>
      <c r="K54" s="9" t="n"/>
    </row>
    <row r="55">
      <c r="A55" s="7" t="n"/>
      <c r="B55" s="8" t="n"/>
      <c r="C55" s="9" t="n"/>
      <c r="D55" s="9" t="n"/>
      <c r="E55" s="9" t="n"/>
      <c r="F55" s="9" t="n"/>
      <c r="G55" s="10">
        <f>IF(F55="","",IFERROR(VLOOKUP(F55,Servicios!$A$5:$C$34,2,FALSE),""))</f>
        <v/>
      </c>
      <c r="H55" s="11">
        <f>IF(OR(B55="",G55=""),"",B55+G55/1440)</f>
        <v/>
      </c>
      <c r="I55" s="12">
        <f>IF(F55="","",IFERROR(VLOOKUP(F55,Servicios!$A$5:$C$34,3,FALSE),""))</f>
        <v/>
      </c>
      <c r="J55" s="9" t="n"/>
      <c r="K55" s="9" t="n"/>
    </row>
    <row r="56">
      <c r="A56" s="7" t="n"/>
      <c r="B56" s="8" t="n"/>
      <c r="C56" s="9" t="n"/>
      <c r="D56" s="9" t="n"/>
      <c r="E56" s="9" t="n"/>
      <c r="F56" s="9" t="n"/>
      <c r="G56" s="10">
        <f>IF(F56="","",IFERROR(VLOOKUP(F56,Servicios!$A$5:$C$34,2,FALSE),""))</f>
        <v/>
      </c>
      <c r="H56" s="11">
        <f>IF(OR(B56="",G56=""),"",B56+G56/1440)</f>
        <v/>
      </c>
      <c r="I56" s="12">
        <f>IF(F56="","",IFERROR(VLOOKUP(F56,Servicios!$A$5:$C$34,3,FALSE),""))</f>
        <v/>
      </c>
      <c r="J56" s="9" t="n"/>
      <c r="K56" s="9" t="n"/>
    </row>
    <row r="57">
      <c r="A57" s="7" t="n"/>
      <c r="B57" s="8" t="n"/>
      <c r="C57" s="9" t="n"/>
      <c r="D57" s="9" t="n"/>
      <c r="E57" s="9" t="n"/>
      <c r="F57" s="9" t="n"/>
      <c r="G57" s="10">
        <f>IF(F57="","",IFERROR(VLOOKUP(F57,Servicios!$A$5:$C$34,2,FALSE),""))</f>
        <v/>
      </c>
      <c r="H57" s="11">
        <f>IF(OR(B57="",G57=""),"",B57+G57/1440)</f>
        <v/>
      </c>
      <c r="I57" s="12">
        <f>IF(F57="","",IFERROR(VLOOKUP(F57,Servicios!$A$5:$C$34,3,FALSE),""))</f>
        <v/>
      </c>
      <c r="J57" s="9" t="n"/>
      <c r="K57" s="9" t="n"/>
    </row>
    <row r="58">
      <c r="A58" s="7" t="n"/>
      <c r="B58" s="8" t="n"/>
      <c r="C58" s="9" t="n"/>
      <c r="D58" s="9" t="n"/>
      <c r="E58" s="9" t="n"/>
      <c r="F58" s="9" t="n"/>
      <c r="G58" s="10">
        <f>IF(F58="","",IFERROR(VLOOKUP(F58,Servicios!$A$5:$C$34,2,FALSE),""))</f>
        <v/>
      </c>
      <c r="H58" s="11">
        <f>IF(OR(B58="",G58=""),"",B58+G58/1440)</f>
        <v/>
      </c>
      <c r="I58" s="12">
        <f>IF(F58="","",IFERROR(VLOOKUP(F58,Servicios!$A$5:$C$34,3,FALSE),""))</f>
        <v/>
      </c>
      <c r="J58" s="9" t="n"/>
      <c r="K58" s="9" t="n"/>
    </row>
    <row r="59">
      <c r="A59" s="7" t="n"/>
      <c r="B59" s="8" t="n"/>
      <c r="C59" s="9" t="n"/>
      <c r="D59" s="9" t="n"/>
      <c r="E59" s="9" t="n"/>
      <c r="F59" s="9" t="n"/>
      <c r="G59" s="10">
        <f>IF(F59="","",IFERROR(VLOOKUP(F59,Servicios!$A$5:$C$34,2,FALSE),""))</f>
        <v/>
      </c>
      <c r="H59" s="11">
        <f>IF(OR(B59="",G59=""),"",B59+G59/1440)</f>
        <v/>
      </c>
      <c r="I59" s="12">
        <f>IF(F59="","",IFERROR(VLOOKUP(F59,Servicios!$A$5:$C$34,3,FALSE),""))</f>
        <v/>
      </c>
      <c r="J59" s="9" t="n"/>
      <c r="K59" s="9" t="n"/>
    </row>
    <row r="60">
      <c r="A60" s="7" t="n"/>
      <c r="B60" s="8" t="n"/>
      <c r="C60" s="9" t="n"/>
      <c r="D60" s="9" t="n"/>
      <c r="E60" s="9" t="n"/>
      <c r="F60" s="9" t="n"/>
      <c r="G60" s="10">
        <f>IF(F60="","",IFERROR(VLOOKUP(F60,Servicios!$A$5:$C$34,2,FALSE),""))</f>
        <v/>
      </c>
      <c r="H60" s="11">
        <f>IF(OR(B60="",G60=""),"",B60+G60/1440)</f>
        <v/>
      </c>
      <c r="I60" s="12">
        <f>IF(F60="","",IFERROR(VLOOKUP(F60,Servicios!$A$5:$C$34,3,FALSE),""))</f>
        <v/>
      </c>
      <c r="J60" s="9" t="n"/>
      <c r="K60" s="9" t="n"/>
    </row>
    <row r="61">
      <c r="A61" s="7" t="n"/>
      <c r="B61" s="8" t="n"/>
      <c r="C61" s="9" t="n"/>
      <c r="D61" s="9" t="n"/>
      <c r="E61" s="9" t="n"/>
      <c r="F61" s="9" t="n"/>
      <c r="G61" s="10">
        <f>IF(F61="","",IFERROR(VLOOKUP(F61,Servicios!$A$5:$C$34,2,FALSE),""))</f>
        <v/>
      </c>
      <c r="H61" s="11">
        <f>IF(OR(B61="",G61=""),"",B61+G61/1440)</f>
        <v/>
      </c>
      <c r="I61" s="12">
        <f>IF(F61="","",IFERROR(VLOOKUP(F61,Servicios!$A$5:$C$34,3,FALSE),""))</f>
        <v/>
      </c>
      <c r="J61" s="9" t="n"/>
      <c r="K61" s="9" t="n"/>
    </row>
    <row r="62">
      <c r="A62" s="7" t="n"/>
      <c r="B62" s="8" t="n"/>
      <c r="C62" s="9" t="n"/>
      <c r="D62" s="9" t="n"/>
      <c r="E62" s="9" t="n"/>
      <c r="F62" s="9" t="n"/>
      <c r="G62" s="10">
        <f>IF(F62="","",IFERROR(VLOOKUP(F62,Servicios!$A$5:$C$34,2,FALSE),""))</f>
        <v/>
      </c>
      <c r="H62" s="11">
        <f>IF(OR(B62="",G62=""),"",B62+G62/1440)</f>
        <v/>
      </c>
      <c r="I62" s="12">
        <f>IF(F62="","",IFERROR(VLOOKUP(F62,Servicios!$A$5:$C$34,3,FALSE),""))</f>
        <v/>
      </c>
      <c r="J62" s="9" t="n"/>
      <c r="K62" s="9" t="n"/>
    </row>
    <row r="63">
      <c r="A63" s="7" t="n"/>
      <c r="B63" s="8" t="n"/>
      <c r="C63" s="9" t="n"/>
      <c r="D63" s="9" t="n"/>
      <c r="E63" s="9" t="n"/>
      <c r="F63" s="9" t="n"/>
      <c r="G63" s="10">
        <f>IF(F63="","",IFERROR(VLOOKUP(F63,Servicios!$A$5:$C$34,2,FALSE),""))</f>
        <v/>
      </c>
      <c r="H63" s="11">
        <f>IF(OR(B63="",G63=""),"",B63+G63/1440)</f>
        <v/>
      </c>
      <c r="I63" s="12">
        <f>IF(F63="","",IFERROR(VLOOKUP(F63,Servicios!$A$5:$C$34,3,FALSE),""))</f>
        <v/>
      </c>
      <c r="J63" s="9" t="n"/>
      <c r="K63" s="9" t="n"/>
    </row>
    <row r="64">
      <c r="A64" s="7" t="n"/>
      <c r="B64" s="8" t="n"/>
      <c r="C64" s="9" t="n"/>
      <c r="D64" s="9" t="n"/>
      <c r="E64" s="9" t="n"/>
      <c r="F64" s="9" t="n"/>
      <c r="G64" s="10">
        <f>IF(F64="","",IFERROR(VLOOKUP(F64,Servicios!$A$5:$C$34,2,FALSE),""))</f>
        <v/>
      </c>
      <c r="H64" s="11">
        <f>IF(OR(B64="",G64=""),"",B64+G64/1440)</f>
        <v/>
      </c>
      <c r="I64" s="12">
        <f>IF(F64="","",IFERROR(VLOOKUP(F64,Servicios!$A$5:$C$34,3,FALSE),""))</f>
        <v/>
      </c>
      <c r="J64" s="9" t="n"/>
      <c r="K64" s="9" t="n"/>
    </row>
    <row r="65">
      <c r="A65" s="7" t="n"/>
      <c r="B65" s="8" t="n"/>
      <c r="C65" s="9" t="n"/>
      <c r="D65" s="9" t="n"/>
      <c r="E65" s="9" t="n"/>
      <c r="F65" s="9" t="n"/>
      <c r="G65" s="10">
        <f>IF(F65="","",IFERROR(VLOOKUP(F65,Servicios!$A$5:$C$34,2,FALSE),""))</f>
        <v/>
      </c>
      <c r="H65" s="11">
        <f>IF(OR(B65="",G65=""),"",B65+G65/1440)</f>
        <v/>
      </c>
      <c r="I65" s="12">
        <f>IF(F65="","",IFERROR(VLOOKUP(F65,Servicios!$A$5:$C$34,3,FALSE),""))</f>
        <v/>
      </c>
      <c r="J65" s="9" t="n"/>
      <c r="K65" s="9" t="n"/>
    </row>
    <row r="66">
      <c r="A66" s="7" t="n"/>
      <c r="B66" s="8" t="n"/>
      <c r="C66" s="9" t="n"/>
      <c r="D66" s="9" t="n"/>
      <c r="E66" s="9" t="n"/>
      <c r="F66" s="9" t="n"/>
      <c r="G66" s="10">
        <f>IF(F66="","",IFERROR(VLOOKUP(F66,Servicios!$A$5:$C$34,2,FALSE),""))</f>
        <v/>
      </c>
      <c r="H66" s="11">
        <f>IF(OR(B66="",G66=""),"",B66+G66/1440)</f>
        <v/>
      </c>
      <c r="I66" s="12">
        <f>IF(F66="","",IFERROR(VLOOKUP(F66,Servicios!$A$5:$C$34,3,FALSE),""))</f>
        <v/>
      </c>
      <c r="J66" s="9" t="n"/>
      <c r="K66" s="9" t="n"/>
    </row>
    <row r="67">
      <c r="A67" s="7" t="n"/>
      <c r="B67" s="8" t="n"/>
      <c r="C67" s="9" t="n"/>
      <c r="D67" s="9" t="n"/>
      <c r="E67" s="9" t="n"/>
      <c r="F67" s="9" t="n"/>
      <c r="G67" s="10">
        <f>IF(F67="","",IFERROR(VLOOKUP(F67,Servicios!$A$5:$C$34,2,FALSE),""))</f>
        <v/>
      </c>
      <c r="H67" s="11">
        <f>IF(OR(B67="",G67=""),"",B67+G67/1440)</f>
        <v/>
      </c>
      <c r="I67" s="12">
        <f>IF(F67="","",IFERROR(VLOOKUP(F67,Servicios!$A$5:$C$34,3,FALSE),""))</f>
        <v/>
      </c>
      <c r="J67" s="9" t="n"/>
      <c r="K67" s="9" t="n"/>
    </row>
    <row r="68">
      <c r="A68" s="7" t="n"/>
      <c r="B68" s="8" t="n"/>
      <c r="C68" s="9" t="n"/>
      <c r="D68" s="9" t="n"/>
      <c r="E68" s="9" t="n"/>
      <c r="F68" s="9" t="n"/>
      <c r="G68" s="10">
        <f>IF(F68="","",IFERROR(VLOOKUP(F68,Servicios!$A$5:$C$34,2,FALSE),""))</f>
        <v/>
      </c>
      <c r="H68" s="11">
        <f>IF(OR(B68="",G68=""),"",B68+G68/1440)</f>
        <v/>
      </c>
      <c r="I68" s="12">
        <f>IF(F68="","",IFERROR(VLOOKUP(F68,Servicios!$A$5:$C$34,3,FALSE),""))</f>
        <v/>
      </c>
      <c r="J68" s="9" t="n"/>
      <c r="K68" s="9" t="n"/>
    </row>
    <row r="69">
      <c r="A69" s="7" t="n"/>
      <c r="B69" s="8" t="n"/>
      <c r="C69" s="9" t="n"/>
      <c r="D69" s="9" t="n"/>
      <c r="E69" s="9" t="n"/>
      <c r="F69" s="9" t="n"/>
      <c r="G69" s="10">
        <f>IF(F69="","",IFERROR(VLOOKUP(F69,Servicios!$A$5:$C$34,2,FALSE),""))</f>
        <v/>
      </c>
      <c r="H69" s="11">
        <f>IF(OR(B69="",G69=""),"",B69+G69/1440)</f>
        <v/>
      </c>
      <c r="I69" s="12">
        <f>IF(F69="","",IFERROR(VLOOKUP(F69,Servicios!$A$5:$C$34,3,FALSE),""))</f>
        <v/>
      </c>
      <c r="J69" s="9" t="n"/>
      <c r="K69" s="9" t="n"/>
    </row>
    <row r="70">
      <c r="A70" s="7" t="n"/>
      <c r="B70" s="8" t="n"/>
      <c r="C70" s="9" t="n"/>
      <c r="D70" s="9" t="n"/>
      <c r="E70" s="9" t="n"/>
      <c r="F70" s="9" t="n"/>
      <c r="G70" s="10">
        <f>IF(F70="","",IFERROR(VLOOKUP(F70,Servicios!$A$5:$C$34,2,FALSE),""))</f>
        <v/>
      </c>
      <c r="H70" s="11">
        <f>IF(OR(B70="",G70=""),"",B70+G70/1440)</f>
        <v/>
      </c>
      <c r="I70" s="12">
        <f>IF(F70="","",IFERROR(VLOOKUP(F70,Servicios!$A$5:$C$34,3,FALSE),""))</f>
        <v/>
      </c>
      <c r="J70" s="9" t="n"/>
      <c r="K70" s="9" t="n"/>
    </row>
    <row r="71">
      <c r="A71" s="7" t="n"/>
      <c r="B71" s="8" t="n"/>
      <c r="C71" s="9" t="n"/>
      <c r="D71" s="9" t="n"/>
      <c r="E71" s="9" t="n"/>
      <c r="F71" s="9" t="n"/>
      <c r="G71" s="10">
        <f>IF(F71="","",IFERROR(VLOOKUP(F71,Servicios!$A$5:$C$34,2,FALSE),""))</f>
        <v/>
      </c>
      <c r="H71" s="11">
        <f>IF(OR(B71="",G71=""),"",B71+G71/1440)</f>
        <v/>
      </c>
      <c r="I71" s="12">
        <f>IF(F71="","",IFERROR(VLOOKUP(F71,Servicios!$A$5:$C$34,3,FALSE),""))</f>
        <v/>
      </c>
      <c r="J71" s="9" t="n"/>
      <c r="K71" s="9" t="n"/>
    </row>
    <row r="72">
      <c r="A72" s="7" t="n"/>
      <c r="B72" s="8" t="n"/>
      <c r="C72" s="9" t="n"/>
      <c r="D72" s="9" t="n"/>
      <c r="E72" s="9" t="n"/>
      <c r="F72" s="9" t="n"/>
      <c r="G72" s="10">
        <f>IF(F72="","",IFERROR(VLOOKUP(F72,Servicios!$A$5:$C$34,2,FALSE),""))</f>
        <v/>
      </c>
      <c r="H72" s="11">
        <f>IF(OR(B72="",G72=""),"",B72+G72/1440)</f>
        <v/>
      </c>
      <c r="I72" s="12">
        <f>IF(F72="","",IFERROR(VLOOKUP(F72,Servicios!$A$5:$C$34,3,FALSE),""))</f>
        <v/>
      </c>
      <c r="J72" s="9" t="n"/>
      <c r="K72" s="9" t="n"/>
    </row>
    <row r="73">
      <c r="A73" s="7" t="n"/>
      <c r="B73" s="8" t="n"/>
      <c r="C73" s="9" t="n"/>
      <c r="D73" s="9" t="n"/>
      <c r="E73" s="9" t="n"/>
      <c r="F73" s="9" t="n"/>
      <c r="G73" s="10">
        <f>IF(F73="","",IFERROR(VLOOKUP(F73,Servicios!$A$5:$C$34,2,FALSE),""))</f>
        <v/>
      </c>
      <c r="H73" s="11">
        <f>IF(OR(B73="",G73=""),"",B73+G73/1440)</f>
        <v/>
      </c>
      <c r="I73" s="12">
        <f>IF(F73="","",IFERROR(VLOOKUP(F73,Servicios!$A$5:$C$34,3,FALSE),""))</f>
        <v/>
      </c>
      <c r="J73" s="9" t="n"/>
      <c r="K73" s="9" t="n"/>
    </row>
    <row r="74">
      <c r="A74" s="7" t="n"/>
      <c r="B74" s="8" t="n"/>
      <c r="C74" s="9" t="n"/>
      <c r="D74" s="9" t="n"/>
      <c r="E74" s="9" t="n"/>
      <c r="F74" s="9" t="n"/>
      <c r="G74" s="10">
        <f>IF(F74="","",IFERROR(VLOOKUP(F74,Servicios!$A$5:$C$34,2,FALSE),""))</f>
        <v/>
      </c>
      <c r="H74" s="11">
        <f>IF(OR(B74="",G74=""),"",B74+G74/1440)</f>
        <v/>
      </c>
      <c r="I74" s="12">
        <f>IF(F74="","",IFERROR(VLOOKUP(F74,Servicios!$A$5:$C$34,3,FALSE),""))</f>
        <v/>
      </c>
      <c r="J74" s="9" t="n"/>
      <c r="K74" s="9" t="n"/>
    </row>
    <row r="75">
      <c r="A75" s="7" t="n"/>
      <c r="B75" s="8" t="n"/>
      <c r="C75" s="9" t="n"/>
      <c r="D75" s="9" t="n"/>
      <c r="E75" s="9" t="n"/>
      <c r="F75" s="9" t="n"/>
      <c r="G75" s="10">
        <f>IF(F75="","",IFERROR(VLOOKUP(F75,Servicios!$A$5:$C$34,2,FALSE),""))</f>
        <v/>
      </c>
      <c r="H75" s="11">
        <f>IF(OR(B75="",G75=""),"",B75+G75/1440)</f>
        <v/>
      </c>
      <c r="I75" s="12">
        <f>IF(F75="","",IFERROR(VLOOKUP(F75,Servicios!$A$5:$C$34,3,FALSE),""))</f>
        <v/>
      </c>
      <c r="J75" s="9" t="n"/>
      <c r="K75" s="9" t="n"/>
    </row>
    <row r="76">
      <c r="A76" s="7" t="n"/>
      <c r="B76" s="8" t="n"/>
      <c r="C76" s="9" t="n"/>
      <c r="D76" s="9" t="n"/>
      <c r="E76" s="9" t="n"/>
      <c r="F76" s="9" t="n"/>
      <c r="G76" s="10">
        <f>IF(F76="","",IFERROR(VLOOKUP(F76,Servicios!$A$5:$C$34,2,FALSE),""))</f>
        <v/>
      </c>
      <c r="H76" s="11">
        <f>IF(OR(B76="",G76=""),"",B76+G76/1440)</f>
        <v/>
      </c>
      <c r="I76" s="12">
        <f>IF(F76="","",IFERROR(VLOOKUP(F76,Servicios!$A$5:$C$34,3,FALSE),""))</f>
        <v/>
      </c>
      <c r="J76" s="9" t="n"/>
      <c r="K76" s="9" t="n"/>
    </row>
    <row r="77">
      <c r="A77" s="7" t="n"/>
      <c r="B77" s="8" t="n"/>
      <c r="C77" s="9" t="n"/>
      <c r="D77" s="9" t="n"/>
      <c r="E77" s="9" t="n"/>
      <c r="F77" s="9" t="n"/>
      <c r="G77" s="10">
        <f>IF(F77="","",IFERROR(VLOOKUP(F77,Servicios!$A$5:$C$34,2,FALSE),""))</f>
        <v/>
      </c>
      <c r="H77" s="11">
        <f>IF(OR(B77="",G77=""),"",B77+G77/1440)</f>
        <v/>
      </c>
      <c r="I77" s="12">
        <f>IF(F77="","",IFERROR(VLOOKUP(F77,Servicios!$A$5:$C$34,3,FALSE),""))</f>
        <v/>
      </c>
      <c r="J77" s="9" t="n"/>
      <c r="K77" s="9" t="n"/>
    </row>
    <row r="78">
      <c r="A78" s="7" t="n"/>
      <c r="B78" s="8" t="n"/>
      <c r="C78" s="9" t="n"/>
      <c r="D78" s="9" t="n"/>
      <c r="E78" s="9" t="n"/>
      <c r="F78" s="9" t="n"/>
      <c r="G78" s="10">
        <f>IF(F78="","",IFERROR(VLOOKUP(F78,Servicios!$A$5:$C$34,2,FALSE),""))</f>
        <v/>
      </c>
      <c r="H78" s="11">
        <f>IF(OR(B78="",G78=""),"",B78+G78/1440)</f>
        <v/>
      </c>
      <c r="I78" s="12">
        <f>IF(F78="","",IFERROR(VLOOKUP(F78,Servicios!$A$5:$C$34,3,FALSE),""))</f>
        <v/>
      </c>
      <c r="J78" s="9" t="n"/>
      <c r="K78" s="9" t="n"/>
    </row>
    <row r="79">
      <c r="A79" s="7" t="n"/>
      <c r="B79" s="8" t="n"/>
      <c r="C79" s="9" t="n"/>
      <c r="D79" s="9" t="n"/>
      <c r="E79" s="9" t="n"/>
      <c r="F79" s="9" t="n"/>
      <c r="G79" s="10">
        <f>IF(F79="","",IFERROR(VLOOKUP(F79,Servicios!$A$5:$C$34,2,FALSE),""))</f>
        <v/>
      </c>
      <c r="H79" s="11">
        <f>IF(OR(B79="",G79=""),"",B79+G79/1440)</f>
        <v/>
      </c>
      <c r="I79" s="12">
        <f>IF(F79="","",IFERROR(VLOOKUP(F79,Servicios!$A$5:$C$34,3,FALSE),""))</f>
        <v/>
      </c>
      <c r="J79" s="9" t="n"/>
      <c r="K79" s="9" t="n"/>
    </row>
    <row r="80">
      <c r="A80" s="7" t="n"/>
      <c r="B80" s="8" t="n"/>
      <c r="C80" s="9" t="n"/>
      <c r="D80" s="9" t="n"/>
      <c r="E80" s="9" t="n"/>
      <c r="F80" s="9" t="n"/>
      <c r="G80" s="10">
        <f>IF(F80="","",IFERROR(VLOOKUP(F80,Servicios!$A$5:$C$34,2,FALSE),""))</f>
        <v/>
      </c>
      <c r="H80" s="11">
        <f>IF(OR(B80="",G80=""),"",B80+G80/1440)</f>
        <v/>
      </c>
      <c r="I80" s="12">
        <f>IF(F80="","",IFERROR(VLOOKUP(F80,Servicios!$A$5:$C$34,3,FALSE),""))</f>
        <v/>
      </c>
      <c r="J80" s="9" t="n"/>
      <c r="K80" s="9" t="n"/>
    </row>
    <row r="81">
      <c r="A81" s="7" t="n"/>
      <c r="B81" s="8" t="n"/>
      <c r="C81" s="9" t="n"/>
      <c r="D81" s="9" t="n"/>
      <c r="E81" s="9" t="n"/>
      <c r="F81" s="9" t="n"/>
      <c r="G81" s="10">
        <f>IF(F81="","",IFERROR(VLOOKUP(F81,Servicios!$A$5:$C$34,2,FALSE),""))</f>
        <v/>
      </c>
      <c r="H81" s="11">
        <f>IF(OR(B81="",G81=""),"",B81+G81/1440)</f>
        <v/>
      </c>
      <c r="I81" s="12">
        <f>IF(F81="","",IFERROR(VLOOKUP(F81,Servicios!$A$5:$C$34,3,FALSE),""))</f>
        <v/>
      </c>
      <c r="J81" s="9" t="n"/>
      <c r="K81" s="9" t="n"/>
    </row>
    <row r="82">
      <c r="A82" s="7" t="n"/>
      <c r="B82" s="8" t="n"/>
      <c r="C82" s="9" t="n"/>
      <c r="D82" s="9" t="n"/>
      <c r="E82" s="9" t="n"/>
      <c r="F82" s="9" t="n"/>
      <c r="G82" s="10">
        <f>IF(F82="","",IFERROR(VLOOKUP(F82,Servicios!$A$5:$C$34,2,FALSE),""))</f>
        <v/>
      </c>
      <c r="H82" s="11">
        <f>IF(OR(B82="",G82=""),"",B82+G82/1440)</f>
        <v/>
      </c>
      <c r="I82" s="12">
        <f>IF(F82="","",IFERROR(VLOOKUP(F82,Servicios!$A$5:$C$34,3,FALSE),""))</f>
        <v/>
      </c>
      <c r="J82" s="9" t="n"/>
      <c r="K82" s="9" t="n"/>
    </row>
    <row r="83">
      <c r="A83" s="7" t="n"/>
      <c r="B83" s="8" t="n"/>
      <c r="C83" s="9" t="n"/>
      <c r="D83" s="9" t="n"/>
      <c r="E83" s="9" t="n"/>
      <c r="F83" s="9" t="n"/>
      <c r="G83" s="10">
        <f>IF(F83="","",IFERROR(VLOOKUP(F83,Servicios!$A$5:$C$34,2,FALSE),""))</f>
        <v/>
      </c>
      <c r="H83" s="11">
        <f>IF(OR(B83="",G83=""),"",B83+G83/1440)</f>
        <v/>
      </c>
      <c r="I83" s="12">
        <f>IF(F83="","",IFERROR(VLOOKUP(F83,Servicios!$A$5:$C$34,3,FALSE),""))</f>
        <v/>
      </c>
      <c r="J83" s="9" t="n"/>
      <c r="K83" s="9" t="n"/>
    </row>
    <row r="84">
      <c r="A84" s="7" t="n"/>
      <c r="B84" s="8" t="n"/>
      <c r="C84" s="9" t="n"/>
      <c r="D84" s="9" t="n"/>
      <c r="E84" s="9" t="n"/>
      <c r="F84" s="9" t="n"/>
      <c r="G84" s="10">
        <f>IF(F84="","",IFERROR(VLOOKUP(F84,Servicios!$A$5:$C$34,2,FALSE),""))</f>
        <v/>
      </c>
      <c r="H84" s="11">
        <f>IF(OR(B84="",G84=""),"",B84+G84/1440)</f>
        <v/>
      </c>
      <c r="I84" s="12">
        <f>IF(F84="","",IFERROR(VLOOKUP(F84,Servicios!$A$5:$C$34,3,FALSE),""))</f>
        <v/>
      </c>
      <c r="J84" s="9" t="n"/>
      <c r="K84" s="9" t="n"/>
    </row>
    <row r="85">
      <c r="A85" s="7" t="n"/>
      <c r="B85" s="8" t="n"/>
      <c r="C85" s="9" t="n"/>
      <c r="D85" s="9" t="n"/>
      <c r="E85" s="9" t="n"/>
      <c r="F85" s="9" t="n"/>
      <c r="G85" s="10">
        <f>IF(F85="","",IFERROR(VLOOKUP(F85,Servicios!$A$5:$C$34,2,FALSE),""))</f>
        <v/>
      </c>
      <c r="H85" s="11">
        <f>IF(OR(B85="",G85=""),"",B85+G85/1440)</f>
        <v/>
      </c>
      <c r="I85" s="12">
        <f>IF(F85="","",IFERROR(VLOOKUP(F85,Servicios!$A$5:$C$34,3,FALSE),""))</f>
        <v/>
      </c>
      <c r="J85" s="9" t="n"/>
      <c r="K85" s="9" t="n"/>
    </row>
    <row r="86">
      <c r="A86" s="7" t="n"/>
      <c r="B86" s="8" t="n"/>
      <c r="C86" s="9" t="n"/>
      <c r="D86" s="9" t="n"/>
      <c r="E86" s="9" t="n"/>
      <c r="F86" s="9" t="n"/>
      <c r="G86" s="10">
        <f>IF(F86="","",IFERROR(VLOOKUP(F86,Servicios!$A$5:$C$34,2,FALSE),""))</f>
        <v/>
      </c>
      <c r="H86" s="11">
        <f>IF(OR(B86="",G86=""),"",B86+G86/1440)</f>
        <v/>
      </c>
      <c r="I86" s="12">
        <f>IF(F86="","",IFERROR(VLOOKUP(F86,Servicios!$A$5:$C$34,3,FALSE),""))</f>
        <v/>
      </c>
      <c r="J86" s="9" t="n"/>
      <c r="K86" s="9" t="n"/>
    </row>
    <row r="87">
      <c r="A87" s="7" t="n"/>
      <c r="B87" s="8" t="n"/>
      <c r="C87" s="9" t="n"/>
      <c r="D87" s="9" t="n"/>
      <c r="E87" s="9" t="n"/>
      <c r="F87" s="9" t="n"/>
      <c r="G87" s="10">
        <f>IF(F87="","",IFERROR(VLOOKUP(F87,Servicios!$A$5:$C$34,2,FALSE),""))</f>
        <v/>
      </c>
      <c r="H87" s="11">
        <f>IF(OR(B87="",G87=""),"",B87+G87/1440)</f>
        <v/>
      </c>
      <c r="I87" s="12">
        <f>IF(F87="","",IFERROR(VLOOKUP(F87,Servicios!$A$5:$C$34,3,FALSE),""))</f>
        <v/>
      </c>
      <c r="J87" s="9" t="n"/>
      <c r="K87" s="9" t="n"/>
    </row>
    <row r="88">
      <c r="A88" s="7" t="n"/>
      <c r="B88" s="8" t="n"/>
      <c r="C88" s="9" t="n"/>
      <c r="D88" s="9" t="n"/>
      <c r="E88" s="9" t="n"/>
      <c r="F88" s="9" t="n"/>
      <c r="G88" s="10">
        <f>IF(F88="","",IFERROR(VLOOKUP(F88,Servicios!$A$5:$C$34,2,FALSE),""))</f>
        <v/>
      </c>
      <c r="H88" s="11">
        <f>IF(OR(B88="",G88=""),"",B88+G88/1440)</f>
        <v/>
      </c>
      <c r="I88" s="12">
        <f>IF(F88="","",IFERROR(VLOOKUP(F88,Servicios!$A$5:$C$34,3,FALSE),""))</f>
        <v/>
      </c>
      <c r="J88" s="9" t="n"/>
      <c r="K88" s="9" t="n"/>
    </row>
    <row r="89">
      <c r="A89" s="7" t="n"/>
      <c r="B89" s="8" t="n"/>
      <c r="C89" s="9" t="n"/>
      <c r="D89" s="9" t="n"/>
      <c r="E89" s="9" t="n"/>
      <c r="F89" s="9" t="n"/>
      <c r="G89" s="10">
        <f>IF(F89="","",IFERROR(VLOOKUP(F89,Servicios!$A$5:$C$34,2,FALSE),""))</f>
        <v/>
      </c>
      <c r="H89" s="11">
        <f>IF(OR(B89="",G89=""),"",B89+G89/1440)</f>
        <v/>
      </c>
      <c r="I89" s="12">
        <f>IF(F89="","",IFERROR(VLOOKUP(F89,Servicios!$A$5:$C$34,3,FALSE),""))</f>
        <v/>
      </c>
      <c r="J89" s="9" t="n"/>
      <c r="K89" s="9" t="n"/>
    </row>
    <row r="90">
      <c r="A90" s="7" t="n"/>
      <c r="B90" s="8" t="n"/>
      <c r="C90" s="9" t="n"/>
      <c r="D90" s="9" t="n"/>
      <c r="E90" s="9" t="n"/>
      <c r="F90" s="9" t="n"/>
      <c r="G90" s="10">
        <f>IF(F90="","",IFERROR(VLOOKUP(F90,Servicios!$A$5:$C$34,2,FALSE),""))</f>
        <v/>
      </c>
      <c r="H90" s="11">
        <f>IF(OR(B90="",G90=""),"",B90+G90/1440)</f>
        <v/>
      </c>
      <c r="I90" s="12">
        <f>IF(F90="","",IFERROR(VLOOKUP(F90,Servicios!$A$5:$C$34,3,FALSE),""))</f>
        <v/>
      </c>
      <c r="J90" s="9" t="n"/>
      <c r="K90" s="9" t="n"/>
    </row>
    <row r="91">
      <c r="A91" s="7" t="n"/>
      <c r="B91" s="8" t="n"/>
      <c r="C91" s="9" t="n"/>
      <c r="D91" s="9" t="n"/>
      <c r="E91" s="9" t="n"/>
      <c r="F91" s="9" t="n"/>
      <c r="G91" s="10">
        <f>IF(F91="","",IFERROR(VLOOKUP(F91,Servicios!$A$5:$C$34,2,FALSE),""))</f>
        <v/>
      </c>
      <c r="H91" s="11">
        <f>IF(OR(B91="",G91=""),"",B91+G91/1440)</f>
        <v/>
      </c>
      <c r="I91" s="12">
        <f>IF(F91="","",IFERROR(VLOOKUP(F91,Servicios!$A$5:$C$34,3,FALSE),""))</f>
        <v/>
      </c>
      <c r="J91" s="9" t="n"/>
      <c r="K91" s="9" t="n"/>
    </row>
    <row r="92">
      <c r="A92" s="7" t="n"/>
      <c r="B92" s="8" t="n"/>
      <c r="C92" s="9" t="n"/>
      <c r="D92" s="9" t="n"/>
      <c r="E92" s="9" t="n"/>
      <c r="F92" s="9" t="n"/>
      <c r="G92" s="10">
        <f>IF(F92="","",IFERROR(VLOOKUP(F92,Servicios!$A$5:$C$34,2,FALSE),""))</f>
        <v/>
      </c>
      <c r="H92" s="11">
        <f>IF(OR(B92="",G92=""),"",B92+G92/1440)</f>
        <v/>
      </c>
      <c r="I92" s="12">
        <f>IF(F92="","",IFERROR(VLOOKUP(F92,Servicios!$A$5:$C$34,3,FALSE),""))</f>
        <v/>
      </c>
      <c r="J92" s="9" t="n"/>
      <c r="K92" s="9" t="n"/>
    </row>
    <row r="93">
      <c r="A93" s="7" t="n"/>
      <c r="B93" s="8" t="n"/>
      <c r="C93" s="9" t="n"/>
      <c r="D93" s="9" t="n"/>
      <c r="E93" s="9" t="n"/>
      <c r="F93" s="9" t="n"/>
      <c r="G93" s="10">
        <f>IF(F93="","",IFERROR(VLOOKUP(F93,Servicios!$A$5:$C$34,2,FALSE),""))</f>
        <v/>
      </c>
      <c r="H93" s="11">
        <f>IF(OR(B93="",G93=""),"",B93+G93/1440)</f>
        <v/>
      </c>
      <c r="I93" s="12">
        <f>IF(F93="","",IFERROR(VLOOKUP(F93,Servicios!$A$5:$C$34,3,FALSE),""))</f>
        <v/>
      </c>
      <c r="J93" s="9" t="n"/>
      <c r="K93" s="9" t="n"/>
    </row>
    <row r="94">
      <c r="A94" s="7" t="n"/>
      <c r="B94" s="8" t="n"/>
      <c r="C94" s="9" t="n"/>
      <c r="D94" s="9" t="n"/>
      <c r="E94" s="9" t="n"/>
      <c r="F94" s="9" t="n"/>
      <c r="G94" s="10">
        <f>IF(F94="","",IFERROR(VLOOKUP(F94,Servicios!$A$5:$C$34,2,FALSE),""))</f>
        <v/>
      </c>
      <c r="H94" s="11">
        <f>IF(OR(B94="",G94=""),"",B94+G94/1440)</f>
        <v/>
      </c>
      <c r="I94" s="12">
        <f>IF(F94="","",IFERROR(VLOOKUP(F94,Servicios!$A$5:$C$34,3,FALSE),""))</f>
        <v/>
      </c>
      <c r="J94" s="9" t="n"/>
      <c r="K94" s="9" t="n"/>
    </row>
    <row r="95">
      <c r="A95" s="7" t="n"/>
      <c r="B95" s="8" t="n"/>
      <c r="C95" s="9" t="n"/>
      <c r="D95" s="9" t="n"/>
      <c r="E95" s="9" t="n"/>
      <c r="F95" s="9" t="n"/>
      <c r="G95" s="10">
        <f>IF(F95="","",IFERROR(VLOOKUP(F95,Servicios!$A$5:$C$34,2,FALSE),""))</f>
        <v/>
      </c>
      <c r="H95" s="11">
        <f>IF(OR(B95="",G95=""),"",B95+G95/1440)</f>
        <v/>
      </c>
      <c r="I95" s="12">
        <f>IF(F95="","",IFERROR(VLOOKUP(F95,Servicios!$A$5:$C$34,3,FALSE),""))</f>
        <v/>
      </c>
      <c r="J95" s="9" t="n"/>
      <c r="K95" s="9" t="n"/>
    </row>
    <row r="96">
      <c r="A96" s="7" t="n"/>
      <c r="B96" s="8" t="n"/>
      <c r="C96" s="9" t="n"/>
      <c r="D96" s="9" t="n"/>
      <c r="E96" s="9" t="n"/>
      <c r="F96" s="9" t="n"/>
      <c r="G96" s="10">
        <f>IF(F96="","",IFERROR(VLOOKUP(F96,Servicios!$A$5:$C$34,2,FALSE),""))</f>
        <v/>
      </c>
      <c r="H96" s="11">
        <f>IF(OR(B96="",G96=""),"",B96+G96/1440)</f>
        <v/>
      </c>
      <c r="I96" s="12">
        <f>IF(F96="","",IFERROR(VLOOKUP(F96,Servicios!$A$5:$C$34,3,FALSE),""))</f>
        <v/>
      </c>
      <c r="J96" s="9" t="n"/>
      <c r="K96" s="9" t="n"/>
    </row>
    <row r="97">
      <c r="A97" s="7" t="n"/>
      <c r="B97" s="8" t="n"/>
      <c r="C97" s="9" t="n"/>
      <c r="D97" s="9" t="n"/>
      <c r="E97" s="9" t="n"/>
      <c r="F97" s="9" t="n"/>
      <c r="G97" s="10">
        <f>IF(F97="","",IFERROR(VLOOKUP(F97,Servicios!$A$5:$C$34,2,FALSE),""))</f>
        <v/>
      </c>
      <c r="H97" s="11">
        <f>IF(OR(B97="",G97=""),"",B97+G97/1440)</f>
        <v/>
      </c>
      <c r="I97" s="12">
        <f>IF(F97="","",IFERROR(VLOOKUP(F97,Servicios!$A$5:$C$34,3,FALSE),""))</f>
        <v/>
      </c>
      <c r="J97" s="9" t="n"/>
      <c r="K97" s="9" t="n"/>
    </row>
    <row r="98">
      <c r="A98" s="7" t="n"/>
      <c r="B98" s="8" t="n"/>
      <c r="C98" s="9" t="n"/>
      <c r="D98" s="9" t="n"/>
      <c r="E98" s="9" t="n"/>
      <c r="F98" s="9" t="n"/>
      <c r="G98" s="10">
        <f>IF(F98="","",IFERROR(VLOOKUP(F98,Servicios!$A$5:$C$34,2,FALSE),""))</f>
        <v/>
      </c>
      <c r="H98" s="11">
        <f>IF(OR(B98="",G98=""),"",B98+G98/1440)</f>
        <v/>
      </c>
      <c r="I98" s="12">
        <f>IF(F98="","",IFERROR(VLOOKUP(F98,Servicios!$A$5:$C$34,3,FALSE),""))</f>
        <v/>
      </c>
      <c r="J98" s="9" t="n"/>
      <c r="K98" s="9" t="n"/>
    </row>
    <row r="99">
      <c r="A99" s="7" t="n"/>
      <c r="B99" s="8" t="n"/>
      <c r="C99" s="9" t="n"/>
      <c r="D99" s="9" t="n"/>
      <c r="E99" s="9" t="n"/>
      <c r="F99" s="9" t="n"/>
      <c r="G99" s="10">
        <f>IF(F99="","",IFERROR(VLOOKUP(F99,Servicios!$A$5:$C$34,2,FALSE),""))</f>
        <v/>
      </c>
      <c r="H99" s="11">
        <f>IF(OR(B99="",G99=""),"",B99+G99/1440)</f>
        <v/>
      </c>
      <c r="I99" s="12">
        <f>IF(F99="","",IFERROR(VLOOKUP(F99,Servicios!$A$5:$C$34,3,FALSE),""))</f>
        <v/>
      </c>
      <c r="J99" s="9" t="n"/>
      <c r="K99" s="9" t="n"/>
    </row>
    <row r="100">
      <c r="A100" s="7" t="n"/>
      <c r="B100" s="8" t="n"/>
      <c r="C100" s="9" t="n"/>
      <c r="D100" s="9" t="n"/>
      <c r="E100" s="9" t="n"/>
      <c r="F100" s="9" t="n"/>
      <c r="G100" s="10">
        <f>IF(F100="","",IFERROR(VLOOKUP(F100,Servicios!$A$5:$C$34,2,FALSE),""))</f>
        <v/>
      </c>
      <c r="H100" s="11">
        <f>IF(OR(B100="",G100=""),"",B100+G100/1440)</f>
        <v/>
      </c>
      <c r="I100" s="12">
        <f>IF(F100="","",IFERROR(VLOOKUP(F100,Servicios!$A$5:$C$34,3,FALSE),""))</f>
        <v/>
      </c>
      <c r="J100" s="9" t="n"/>
      <c r="K100" s="9" t="n"/>
    </row>
    <row r="101">
      <c r="A101" s="7" t="n"/>
      <c r="B101" s="8" t="n"/>
      <c r="C101" s="9" t="n"/>
      <c r="D101" s="9" t="n"/>
      <c r="E101" s="9" t="n"/>
      <c r="F101" s="9" t="n"/>
      <c r="G101" s="10">
        <f>IF(F101="","",IFERROR(VLOOKUP(F101,Servicios!$A$5:$C$34,2,FALSE),""))</f>
        <v/>
      </c>
      <c r="H101" s="11">
        <f>IF(OR(B101="",G101=""),"",B101+G101/1440)</f>
        <v/>
      </c>
      <c r="I101" s="12">
        <f>IF(F101="","",IFERROR(VLOOKUP(F101,Servicios!$A$5:$C$34,3,FALSE),""))</f>
        <v/>
      </c>
      <c r="J101" s="9" t="n"/>
      <c r="K101" s="9" t="n"/>
    </row>
    <row r="102">
      <c r="A102" s="7" t="n"/>
      <c r="B102" s="8" t="n"/>
      <c r="C102" s="9" t="n"/>
      <c r="D102" s="9" t="n"/>
      <c r="E102" s="9" t="n"/>
      <c r="F102" s="9" t="n"/>
      <c r="G102" s="10">
        <f>IF(F102="","",IFERROR(VLOOKUP(F102,Servicios!$A$5:$C$34,2,FALSE),""))</f>
        <v/>
      </c>
      <c r="H102" s="11">
        <f>IF(OR(B102="",G102=""),"",B102+G102/1440)</f>
        <v/>
      </c>
      <c r="I102" s="12">
        <f>IF(F102="","",IFERROR(VLOOKUP(F102,Servicios!$A$5:$C$34,3,FALSE),""))</f>
        <v/>
      </c>
      <c r="J102" s="9" t="n"/>
      <c r="K102" s="9" t="n"/>
    </row>
    <row r="103">
      <c r="A103" s="7" t="n"/>
      <c r="B103" s="8" t="n"/>
      <c r="C103" s="9" t="n"/>
      <c r="D103" s="9" t="n"/>
      <c r="E103" s="9" t="n"/>
      <c r="F103" s="9" t="n"/>
      <c r="G103" s="10">
        <f>IF(F103="","",IFERROR(VLOOKUP(F103,Servicios!$A$5:$C$34,2,FALSE),""))</f>
        <v/>
      </c>
      <c r="H103" s="11">
        <f>IF(OR(B103="",G103=""),"",B103+G103/1440)</f>
        <v/>
      </c>
      <c r="I103" s="12">
        <f>IF(F103="","",IFERROR(VLOOKUP(F103,Servicios!$A$5:$C$34,3,FALSE),""))</f>
        <v/>
      </c>
      <c r="J103" s="9" t="n"/>
      <c r="K103" s="9" t="n"/>
    </row>
    <row r="104">
      <c r="A104" s="7" t="n"/>
      <c r="B104" s="8" t="n"/>
      <c r="C104" s="9" t="n"/>
      <c r="D104" s="9" t="n"/>
      <c r="E104" s="9" t="n"/>
      <c r="F104" s="9" t="n"/>
      <c r="G104" s="10">
        <f>IF(F104="","",IFERROR(VLOOKUP(F104,Servicios!$A$5:$C$34,2,FALSE),""))</f>
        <v/>
      </c>
      <c r="H104" s="11">
        <f>IF(OR(B104="",G104=""),"",B104+G104/1440)</f>
        <v/>
      </c>
      <c r="I104" s="12">
        <f>IF(F104="","",IFERROR(VLOOKUP(F104,Servicios!$A$5:$C$34,3,FALSE),""))</f>
        <v/>
      </c>
      <c r="J104" s="9" t="n"/>
      <c r="K104" s="9" t="n"/>
    </row>
    <row r="105">
      <c r="A105" s="7" t="n"/>
      <c r="B105" s="8" t="n"/>
      <c r="C105" s="9" t="n"/>
      <c r="D105" s="9" t="n"/>
      <c r="E105" s="9" t="n"/>
      <c r="F105" s="9" t="n"/>
      <c r="G105" s="10">
        <f>IF(F105="","",IFERROR(VLOOKUP(F105,Servicios!$A$5:$C$34,2,FALSE),""))</f>
        <v/>
      </c>
      <c r="H105" s="11">
        <f>IF(OR(B105="",G105=""),"",B105+G105/1440)</f>
        <v/>
      </c>
      <c r="I105" s="12">
        <f>IF(F105="","",IFERROR(VLOOKUP(F105,Servicios!$A$5:$C$34,3,FALSE),""))</f>
        <v/>
      </c>
      <c r="J105" s="9" t="n"/>
      <c r="K105" s="9" t="n"/>
    </row>
    <row r="106">
      <c r="A106" s="7" t="n"/>
      <c r="B106" s="8" t="n"/>
      <c r="C106" s="9" t="n"/>
      <c r="D106" s="9" t="n"/>
      <c r="E106" s="9" t="n"/>
      <c r="F106" s="9" t="n"/>
      <c r="G106" s="10">
        <f>IF(F106="","",IFERROR(VLOOKUP(F106,Servicios!$A$5:$C$34,2,FALSE),""))</f>
        <v/>
      </c>
      <c r="H106" s="11">
        <f>IF(OR(B106="",G106=""),"",B106+G106/1440)</f>
        <v/>
      </c>
      <c r="I106" s="12">
        <f>IF(F106="","",IFERROR(VLOOKUP(F106,Servicios!$A$5:$C$34,3,FALSE),""))</f>
        <v/>
      </c>
      <c r="J106" s="9" t="n"/>
      <c r="K106" s="9" t="n"/>
    </row>
    <row r="107">
      <c r="A107" s="7" t="n"/>
      <c r="B107" s="8" t="n"/>
      <c r="C107" s="9" t="n"/>
      <c r="D107" s="9" t="n"/>
      <c r="E107" s="9" t="n"/>
      <c r="F107" s="9" t="n"/>
      <c r="G107" s="10">
        <f>IF(F107="","",IFERROR(VLOOKUP(F107,Servicios!$A$5:$C$34,2,FALSE),""))</f>
        <v/>
      </c>
      <c r="H107" s="11">
        <f>IF(OR(B107="",G107=""),"",B107+G107/1440)</f>
        <v/>
      </c>
      <c r="I107" s="12">
        <f>IF(F107="","",IFERROR(VLOOKUP(F107,Servicios!$A$5:$C$34,3,FALSE),""))</f>
        <v/>
      </c>
      <c r="J107" s="9" t="n"/>
      <c r="K107" s="9" t="n"/>
    </row>
    <row r="108">
      <c r="A108" s="7" t="n"/>
      <c r="B108" s="8" t="n"/>
      <c r="C108" s="9" t="n"/>
      <c r="D108" s="9" t="n"/>
      <c r="E108" s="9" t="n"/>
      <c r="F108" s="9" t="n"/>
      <c r="G108" s="10">
        <f>IF(F108="","",IFERROR(VLOOKUP(F108,Servicios!$A$5:$C$34,2,FALSE),""))</f>
        <v/>
      </c>
      <c r="H108" s="11">
        <f>IF(OR(B108="",G108=""),"",B108+G108/1440)</f>
        <v/>
      </c>
      <c r="I108" s="12">
        <f>IF(F108="","",IFERROR(VLOOKUP(F108,Servicios!$A$5:$C$34,3,FALSE),""))</f>
        <v/>
      </c>
      <c r="J108" s="9" t="n"/>
      <c r="K108" s="9" t="n"/>
    </row>
    <row r="109">
      <c r="A109" s="7" t="n"/>
      <c r="B109" s="8" t="n"/>
      <c r="C109" s="9" t="n"/>
      <c r="D109" s="9" t="n"/>
      <c r="E109" s="9" t="n"/>
      <c r="F109" s="9" t="n"/>
      <c r="G109" s="10">
        <f>IF(F109="","",IFERROR(VLOOKUP(F109,Servicios!$A$5:$C$34,2,FALSE),""))</f>
        <v/>
      </c>
      <c r="H109" s="11">
        <f>IF(OR(B109="",G109=""),"",B109+G109/1440)</f>
        <v/>
      </c>
      <c r="I109" s="12">
        <f>IF(F109="","",IFERROR(VLOOKUP(F109,Servicios!$A$5:$C$34,3,FALSE),""))</f>
        <v/>
      </c>
      <c r="J109" s="9" t="n"/>
      <c r="K109" s="9" t="n"/>
    </row>
    <row r="110">
      <c r="A110" s="7" t="n"/>
      <c r="B110" s="8" t="n"/>
      <c r="C110" s="9" t="n"/>
      <c r="D110" s="9" t="n"/>
      <c r="E110" s="9" t="n"/>
      <c r="F110" s="9" t="n"/>
      <c r="G110" s="10">
        <f>IF(F110="","",IFERROR(VLOOKUP(F110,Servicios!$A$5:$C$34,2,FALSE),""))</f>
        <v/>
      </c>
      <c r="H110" s="11">
        <f>IF(OR(B110="",G110=""),"",B110+G110/1440)</f>
        <v/>
      </c>
      <c r="I110" s="12">
        <f>IF(F110="","",IFERROR(VLOOKUP(F110,Servicios!$A$5:$C$34,3,FALSE),""))</f>
        <v/>
      </c>
      <c r="J110" s="9" t="n"/>
      <c r="K110" s="9" t="n"/>
    </row>
    <row r="111">
      <c r="A111" s="7" t="n"/>
      <c r="B111" s="8" t="n"/>
      <c r="C111" s="9" t="n"/>
      <c r="D111" s="9" t="n"/>
      <c r="E111" s="9" t="n"/>
      <c r="F111" s="9" t="n"/>
      <c r="G111" s="10">
        <f>IF(F111="","",IFERROR(VLOOKUP(F111,Servicios!$A$5:$C$34,2,FALSE),""))</f>
        <v/>
      </c>
      <c r="H111" s="11">
        <f>IF(OR(B111="",G111=""),"",B111+G111/1440)</f>
        <v/>
      </c>
      <c r="I111" s="12">
        <f>IF(F111="","",IFERROR(VLOOKUP(F111,Servicios!$A$5:$C$34,3,FALSE),""))</f>
        <v/>
      </c>
      <c r="J111" s="9" t="n"/>
      <c r="K111" s="9" t="n"/>
    </row>
    <row r="112">
      <c r="A112" s="7" t="n"/>
      <c r="B112" s="8" t="n"/>
      <c r="C112" s="9" t="n"/>
      <c r="D112" s="9" t="n"/>
      <c r="E112" s="9" t="n"/>
      <c r="F112" s="9" t="n"/>
      <c r="G112" s="10">
        <f>IF(F112="","",IFERROR(VLOOKUP(F112,Servicios!$A$5:$C$34,2,FALSE),""))</f>
        <v/>
      </c>
      <c r="H112" s="11">
        <f>IF(OR(B112="",G112=""),"",B112+G112/1440)</f>
        <v/>
      </c>
      <c r="I112" s="12">
        <f>IF(F112="","",IFERROR(VLOOKUP(F112,Servicios!$A$5:$C$34,3,FALSE),""))</f>
        <v/>
      </c>
      <c r="J112" s="9" t="n"/>
      <c r="K112" s="9" t="n"/>
    </row>
    <row r="113">
      <c r="A113" s="7" t="n"/>
      <c r="B113" s="8" t="n"/>
      <c r="C113" s="9" t="n"/>
      <c r="D113" s="9" t="n"/>
      <c r="E113" s="9" t="n"/>
      <c r="F113" s="9" t="n"/>
      <c r="G113" s="10">
        <f>IF(F113="","",IFERROR(VLOOKUP(F113,Servicios!$A$5:$C$34,2,FALSE),""))</f>
        <v/>
      </c>
      <c r="H113" s="11">
        <f>IF(OR(B113="",G113=""),"",B113+G113/1440)</f>
        <v/>
      </c>
      <c r="I113" s="12">
        <f>IF(F113="","",IFERROR(VLOOKUP(F113,Servicios!$A$5:$C$34,3,FALSE),""))</f>
        <v/>
      </c>
      <c r="J113" s="9" t="n"/>
      <c r="K113" s="9" t="n"/>
    </row>
    <row r="114">
      <c r="A114" s="7" t="n"/>
      <c r="B114" s="8" t="n"/>
      <c r="C114" s="9" t="n"/>
      <c r="D114" s="9" t="n"/>
      <c r="E114" s="9" t="n"/>
      <c r="F114" s="9" t="n"/>
      <c r="G114" s="10">
        <f>IF(F114="","",IFERROR(VLOOKUP(F114,Servicios!$A$5:$C$34,2,FALSE),""))</f>
        <v/>
      </c>
      <c r="H114" s="11">
        <f>IF(OR(B114="",G114=""),"",B114+G114/1440)</f>
        <v/>
      </c>
      <c r="I114" s="12">
        <f>IF(F114="","",IFERROR(VLOOKUP(F114,Servicios!$A$5:$C$34,3,FALSE),""))</f>
        <v/>
      </c>
      <c r="J114" s="9" t="n"/>
      <c r="K114" s="9" t="n"/>
    </row>
    <row r="115">
      <c r="A115" s="7" t="n"/>
      <c r="B115" s="8" t="n"/>
      <c r="C115" s="9" t="n"/>
      <c r="D115" s="9" t="n"/>
      <c r="E115" s="9" t="n"/>
      <c r="F115" s="9" t="n"/>
      <c r="G115" s="10">
        <f>IF(F115="","",IFERROR(VLOOKUP(F115,Servicios!$A$5:$C$34,2,FALSE),""))</f>
        <v/>
      </c>
      <c r="H115" s="11">
        <f>IF(OR(B115="",G115=""),"",B115+G115/1440)</f>
        <v/>
      </c>
      <c r="I115" s="12">
        <f>IF(F115="","",IFERROR(VLOOKUP(F115,Servicios!$A$5:$C$34,3,FALSE),""))</f>
        <v/>
      </c>
      <c r="J115" s="9" t="n"/>
      <c r="K115" s="9" t="n"/>
    </row>
    <row r="116">
      <c r="A116" s="7" t="n"/>
      <c r="B116" s="8" t="n"/>
      <c r="C116" s="9" t="n"/>
      <c r="D116" s="9" t="n"/>
      <c r="E116" s="9" t="n"/>
      <c r="F116" s="9" t="n"/>
      <c r="G116" s="10">
        <f>IF(F116="","",IFERROR(VLOOKUP(F116,Servicios!$A$5:$C$34,2,FALSE),""))</f>
        <v/>
      </c>
      <c r="H116" s="11">
        <f>IF(OR(B116="",G116=""),"",B116+G116/1440)</f>
        <v/>
      </c>
      <c r="I116" s="12">
        <f>IF(F116="","",IFERROR(VLOOKUP(F116,Servicios!$A$5:$C$34,3,FALSE),""))</f>
        <v/>
      </c>
      <c r="J116" s="9" t="n"/>
      <c r="K116" s="9" t="n"/>
    </row>
    <row r="117">
      <c r="A117" s="7" t="n"/>
      <c r="B117" s="8" t="n"/>
      <c r="C117" s="9" t="n"/>
      <c r="D117" s="9" t="n"/>
      <c r="E117" s="9" t="n"/>
      <c r="F117" s="9" t="n"/>
      <c r="G117" s="10">
        <f>IF(F117="","",IFERROR(VLOOKUP(F117,Servicios!$A$5:$C$34,2,FALSE),""))</f>
        <v/>
      </c>
      <c r="H117" s="11">
        <f>IF(OR(B117="",G117=""),"",B117+G117/1440)</f>
        <v/>
      </c>
      <c r="I117" s="12">
        <f>IF(F117="","",IFERROR(VLOOKUP(F117,Servicios!$A$5:$C$34,3,FALSE),""))</f>
        <v/>
      </c>
      <c r="J117" s="9" t="n"/>
      <c r="K117" s="9" t="n"/>
    </row>
    <row r="118">
      <c r="A118" s="7" t="n"/>
      <c r="B118" s="8" t="n"/>
      <c r="C118" s="9" t="n"/>
      <c r="D118" s="9" t="n"/>
      <c r="E118" s="9" t="n"/>
      <c r="F118" s="9" t="n"/>
      <c r="G118" s="10">
        <f>IF(F118="","",IFERROR(VLOOKUP(F118,Servicios!$A$5:$C$34,2,FALSE),""))</f>
        <v/>
      </c>
      <c r="H118" s="11">
        <f>IF(OR(B118="",G118=""),"",B118+G118/1440)</f>
        <v/>
      </c>
      <c r="I118" s="12">
        <f>IF(F118="","",IFERROR(VLOOKUP(F118,Servicios!$A$5:$C$34,3,FALSE),""))</f>
        <v/>
      </c>
      <c r="J118" s="9" t="n"/>
      <c r="K118" s="9" t="n"/>
    </row>
    <row r="119">
      <c r="A119" s="7" t="n"/>
      <c r="B119" s="8" t="n"/>
      <c r="C119" s="9" t="n"/>
      <c r="D119" s="9" t="n"/>
      <c r="E119" s="9" t="n"/>
      <c r="F119" s="9" t="n"/>
      <c r="G119" s="10">
        <f>IF(F119="","",IFERROR(VLOOKUP(F119,Servicios!$A$5:$C$34,2,FALSE),""))</f>
        <v/>
      </c>
      <c r="H119" s="11">
        <f>IF(OR(B119="",G119=""),"",B119+G119/1440)</f>
        <v/>
      </c>
      <c r="I119" s="12">
        <f>IF(F119="","",IFERROR(VLOOKUP(F119,Servicios!$A$5:$C$34,3,FALSE),""))</f>
        <v/>
      </c>
      <c r="J119" s="9" t="n"/>
      <c r="K119" s="9" t="n"/>
    </row>
    <row r="120">
      <c r="A120" s="7" t="n"/>
      <c r="B120" s="8" t="n"/>
      <c r="C120" s="9" t="n"/>
      <c r="D120" s="9" t="n"/>
      <c r="E120" s="9" t="n"/>
      <c r="F120" s="9" t="n"/>
      <c r="G120" s="10">
        <f>IF(F120="","",IFERROR(VLOOKUP(F120,Servicios!$A$5:$C$34,2,FALSE),""))</f>
        <v/>
      </c>
      <c r="H120" s="11">
        <f>IF(OR(B120="",G120=""),"",B120+G120/1440)</f>
        <v/>
      </c>
      <c r="I120" s="12">
        <f>IF(F120="","",IFERROR(VLOOKUP(F120,Servicios!$A$5:$C$34,3,FALSE),""))</f>
        <v/>
      </c>
      <c r="J120" s="9" t="n"/>
      <c r="K120" s="9" t="n"/>
    </row>
    <row r="121">
      <c r="A121" s="7" t="n"/>
      <c r="B121" s="8" t="n"/>
      <c r="C121" s="9" t="n"/>
      <c r="D121" s="9" t="n"/>
      <c r="E121" s="9" t="n"/>
      <c r="F121" s="9" t="n"/>
      <c r="G121" s="10">
        <f>IF(F121="","",IFERROR(VLOOKUP(F121,Servicios!$A$5:$C$34,2,FALSE),""))</f>
        <v/>
      </c>
      <c r="H121" s="11">
        <f>IF(OR(B121="",G121=""),"",B121+G121/1440)</f>
        <v/>
      </c>
      <c r="I121" s="12">
        <f>IF(F121="","",IFERROR(VLOOKUP(F121,Servicios!$A$5:$C$34,3,FALSE),""))</f>
        <v/>
      </c>
      <c r="J121" s="9" t="n"/>
      <c r="K121" s="9" t="n"/>
    </row>
    <row r="122">
      <c r="A122" s="7" t="n"/>
      <c r="B122" s="8" t="n"/>
      <c r="C122" s="9" t="n"/>
      <c r="D122" s="9" t="n"/>
      <c r="E122" s="9" t="n"/>
      <c r="F122" s="9" t="n"/>
      <c r="G122" s="10">
        <f>IF(F122="","",IFERROR(VLOOKUP(F122,Servicios!$A$5:$C$34,2,FALSE),""))</f>
        <v/>
      </c>
      <c r="H122" s="11">
        <f>IF(OR(B122="",G122=""),"",B122+G122/1440)</f>
        <v/>
      </c>
      <c r="I122" s="12">
        <f>IF(F122="","",IFERROR(VLOOKUP(F122,Servicios!$A$5:$C$34,3,FALSE),""))</f>
        <v/>
      </c>
      <c r="J122" s="9" t="n"/>
      <c r="K122" s="9" t="n"/>
    </row>
    <row r="123">
      <c r="A123" s="7" t="n"/>
      <c r="B123" s="8" t="n"/>
      <c r="C123" s="9" t="n"/>
      <c r="D123" s="9" t="n"/>
      <c r="E123" s="9" t="n"/>
      <c r="F123" s="9" t="n"/>
      <c r="G123" s="10">
        <f>IF(F123="","",IFERROR(VLOOKUP(F123,Servicios!$A$5:$C$34,2,FALSE),""))</f>
        <v/>
      </c>
      <c r="H123" s="11">
        <f>IF(OR(B123="",G123=""),"",B123+G123/1440)</f>
        <v/>
      </c>
      <c r="I123" s="12">
        <f>IF(F123="","",IFERROR(VLOOKUP(F123,Servicios!$A$5:$C$34,3,FALSE),""))</f>
        <v/>
      </c>
      <c r="J123" s="9" t="n"/>
      <c r="K123" s="9" t="n"/>
    </row>
    <row r="124">
      <c r="A124" s="7" t="n"/>
      <c r="B124" s="8" t="n"/>
      <c r="C124" s="9" t="n"/>
      <c r="D124" s="9" t="n"/>
      <c r="E124" s="9" t="n"/>
      <c r="F124" s="9" t="n"/>
      <c r="G124" s="10">
        <f>IF(F124="","",IFERROR(VLOOKUP(F124,Servicios!$A$5:$C$34,2,FALSE),""))</f>
        <v/>
      </c>
      <c r="H124" s="11">
        <f>IF(OR(B124="",G124=""),"",B124+G124/1440)</f>
        <v/>
      </c>
      <c r="I124" s="12">
        <f>IF(F124="","",IFERROR(VLOOKUP(F124,Servicios!$A$5:$C$34,3,FALSE),""))</f>
        <v/>
      </c>
      <c r="J124" s="9" t="n"/>
      <c r="K124" s="9" t="n"/>
    </row>
    <row r="125">
      <c r="A125" s="7" t="n"/>
      <c r="B125" s="8" t="n"/>
      <c r="C125" s="9" t="n"/>
      <c r="D125" s="9" t="n"/>
      <c r="E125" s="9" t="n"/>
      <c r="F125" s="9" t="n"/>
      <c r="G125" s="10">
        <f>IF(F125="","",IFERROR(VLOOKUP(F125,Servicios!$A$5:$C$34,2,FALSE),""))</f>
        <v/>
      </c>
      <c r="H125" s="11">
        <f>IF(OR(B125="",G125=""),"",B125+G125/1440)</f>
        <v/>
      </c>
      <c r="I125" s="12">
        <f>IF(F125="","",IFERROR(VLOOKUP(F125,Servicios!$A$5:$C$34,3,FALSE),""))</f>
        <v/>
      </c>
      <c r="J125" s="9" t="n"/>
      <c r="K125" s="9" t="n"/>
    </row>
    <row r="126">
      <c r="A126" s="7" t="n"/>
      <c r="B126" s="8" t="n"/>
      <c r="C126" s="9" t="n"/>
      <c r="D126" s="9" t="n"/>
      <c r="E126" s="9" t="n"/>
      <c r="F126" s="9" t="n"/>
      <c r="G126" s="10">
        <f>IF(F126="","",IFERROR(VLOOKUP(F126,Servicios!$A$5:$C$34,2,FALSE),""))</f>
        <v/>
      </c>
      <c r="H126" s="11">
        <f>IF(OR(B126="",G126=""),"",B126+G126/1440)</f>
        <v/>
      </c>
      <c r="I126" s="12">
        <f>IF(F126="","",IFERROR(VLOOKUP(F126,Servicios!$A$5:$C$34,3,FALSE),""))</f>
        <v/>
      </c>
      <c r="J126" s="9" t="n"/>
      <c r="K126" s="9" t="n"/>
    </row>
    <row r="127">
      <c r="A127" s="7" t="n"/>
      <c r="B127" s="8" t="n"/>
      <c r="C127" s="9" t="n"/>
      <c r="D127" s="9" t="n"/>
      <c r="E127" s="9" t="n"/>
      <c r="F127" s="9" t="n"/>
      <c r="G127" s="10">
        <f>IF(F127="","",IFERROR(VLOOKUP(F127,Servicios!$A$5:$C$34,2,FALSE),""))</f>
        <v/>
      </c>
      <c r="H127" s="11">
        <f>IF(OR(B127="",G127=""),"",B127+G127/1440)</f>
        <v/>
      </c>
      <c r="I127" s="12">
        <f>IF(F127="","",IFERROR(VLOOKUP(F127,Servicios!$A$5:$C$34,3,FALSE),""))</f>
        <v/>
      </c>
      <c r="J127" s="9" t="n"/>
      <c r="K127" s="9" t="n"/>
    </row>
    <row r="128">
      <c r="A128" s="7" t="n"/>
      <c r="B128" s="8" t="n"/>
      <c r="C128" s="9" t="n"/>
      <c r="D128" s="9" t="n"/>
      <c r="E128" s="9" t="n"/>
      <c r="F128" s="9" t="n"/>
      <c r="G128" s="10">
        <f>IF(F128="","",IFERROR(VLOOKUP(F128,Servicios!$A$5:$C$34,2,FALSE),""))</f>
        <v/>
      </c>
      <c r="H128" s="11">
        <f>IF(OR(B128="",G128=""),"",B128+G128/1440)</f>
        <v/>
      </c>
      <c r="I128" s="12">
        <f>IF(F128="","",IFERROR(VLOOKUP(F128,Servicios!$A$5:$C$34,3,FALSE),""))</f>
        <v/>
      </c>
      <c r="J128" s="9" t="n"/>
      <c r="K128" s="9" t="n"/>
    </row>
    <row r="129">
      <c r="A129" s="7" t="n"/>
      <c r="B129" s="8" t="n"/>
      <c r="C129" s="9" t="n"/>
      <c r="D129" s="9" t="n"/>
      <c r="E129" s="9" t="n"/>
      <c r="F129" s="9" t="n"/>
      <c r="G129" s="10">
        <f>IF(F129="","",IFERROR(VLOOKUP(F129,Servicios!$A$5:$C$34,2,FALSE),""))</f>
        <v/>
      </c>
      <c r="H129" s="11">
        <f>IF(OR(B129="",G129=""),"",B129+G129/1440)</f>
        <v/>
      </c>
      <c r="I129" s="12">
        <f>IF(F129="","",IFERROR(VLOOKUP(F129,Servicios!$A$5:$C$34,3,FALSE),""))</f>
        <v/>
      </c>
      <c r="J129" s="9" t="n"/>
      <c r="K129" s="9" t="n"/>
    </row>
    <row r="130">
      <c r="A130" s="7" t="n"/>
      <c r="B130" s="8" t="n"/>
      <c r="C130" s="9" t="n"/>
      <c r="D130" s="9" t="n"/>
      <c r="E130" s="9" t="n"/>
      <c r="F130" s="9" t="n"/>
      <c r="G130" s="10">
        <f>IF(F130="","",IFERROR(VLOOKUP(F130,Servicios!$A$5:$C$34,2,FALSE),""))</f>
        <v/>
      </c>
      <c r="H130" s="11">
        <f>IF(OR(B130="",G130=""),"",B130+G130/1440)</f>
        <v/>
      </c>
      <c r="I130" s="12">
        <f>IF(F130="","",IFERROR(VLOOKUP(F130,Servicios!$A$5:$C$34,3,FALSE),""))</f>
        <v/>
      </c>
      <c r="J130" s="9" t="n"/>
      <c r="K130" s="9" t="n"/>
    </row>
    <row r="131">
      <c r="A131" s="7" t="n"/>
      <c r="B131" s="8" t="n"/>
      <c r="C131" s="9" t="n"/>
      <c r="D131" s="9" t="n"/>
      <c r="E131" s="9" t="n"/>
      <c r="F131" s="9" t="n"/>
      <c r="G131" s="10">
        <f>IF(F131="","",IFERROR(VLOOKUP(F131,Servicios!$A$5:$C$34,2,FALSE),""))</f>
        <v/>
      </c>
      <c r="H131" s="11">
        <f>IF(OR(B131="",G131=""),"",B131+G131/1440)</f>
        <v/>
      </c>
      <c r="I131" s="12">
        <f>IF(F131="","",IFERROR(VLOOKUP(F131,Servicios!$A$5:$C$34,3,FALSE),""))</f>
        <v/>
      </c>
      <c r="J131" s="9" t="n"/>
      <c r="K131" s="9" t="n"/>
    </row>
    <row r="132">
      <c r="A132" s="7" t="n"/>
      <c r="B132" s="8" t="n"/>
      <c r="C132" s="9" t="n"/>
      <c r="D132" s="9" t="n"/>
      <c r="E132" s="9" t="n"/>
      <c r="F132" s="9" t="n"/>
      <c r="G132" s="10">
        <f>IF(F132="","",IFERROR(VLOOKUP(F132,Servicios!$A$5:$C$34,2,FALSE),""))</f>
        <v/>
      </c>
      <c r="H132" s="11">
        <f>IF(OR(B132="",G132=""),"",B132+G132/1440)</f>
        <v/>
      </c>
      <c r="I132" s="12">
        <f>IF(F132="","",IFERROR(VLOOKUP(F132,Servicios!$A$5:$C$34,3,FALSE),""))</f>
        <v/>
      </c>
      <c r="J132" s="9" t="n"/>
      <c r="K132" s="9" t="n"/>
    </row>
    <row r="133">
      <c r="A133" s="7" t="n"/>
      <c r="B133" s="8" t="n"/>
      <c r="C133" s="9" t="n"/>
      <c r="D133" s="9" t="n"/>
      <c r="E133" s="9" t="n"/>
      <c r="F133" s="9" t="n"/>
      <c r="G133" s="10">
        <f>IF(F133="","",IFERROR(VLOOKUP(F133,Servicios!$A$5:$C$34,2,FALSE),""))</f>
        <v/>
      </c>
      <c r="H133" s="11">
        <f>IF(OR(B133="",G133=""),"",B133+G133/1440)</f>
        <v/>
      </c>
      <c r="I133" s="12">
        <f>IF(F133="","",IFERROR(VLOOKUP(F133,Servicios!$A$5:$C$34,3,FALSE),""))</f>
        <v/>
      </c>
      <c r="J133" s="9" t="n"/>
      <c r="K133" s="9" t="n"/>
    </row>
    <row r="134">
      <c r="A134" s="7" t="n"/>
      <c r="B134" s="8" t="n"/>
      <c r="C134" s="9" t="n"/>
      <c r="D134" s="9" t="n"/>
      <c r="E134" s="9" t="n"/>
      <c r="F134" s="9" t="n"/>
      <c r="G134" s="10">
        <f>IF(F134="","",IFERROR(VLOOKUP(F134,Servicios!$A$5:$C$34,2,FALSE),""))</f>
        <v/>
      </c>
      <c r="H134" s="11">
        <f>IF(OR(B134="",G134=""),"",B134+G134/1440)</f>
        <v/>
      </c>
      <c r="I134" s="12">
        <f>IF(F134="","",IFERROR(VLOOKUP(F134,Servicios!$A$5:$C$34,3,FALSE),""))</f>
        <v/>
      </c>
      <c r="J134" s="9" t="n"/>
      <c r="K134" s="9" t="n"/>
    </row>
    <row r="135">
      <c r="A135" s="7" t="n"/>
      <c r="B135" s="8" t="n"/>
      <c r="C135" s="9" t="n"/>
      <c r="D135" s="9" t="n"/>
      <c r="E135" s="9" t="n"/>
      <c r="F135" s="9" t="n"/>
      <c r="G135" s="10">
        <f>IF(F135="","",IFERROR(VLOOKUP(F135,Servicios!$A$5:$C$34,2,FALSE),""))</f>
        <v/>
      </c>
      <c r="H135" s="11">
        <f>IF(OR(B135="",G135=""),"",B135+G135/1440)</f>
        <v/>
      </c>
      <c r="I135" s="12">
        <f>IF(F135="","",IFERROR(VLOOKUP(F135,Servicios!$A$5:$C$34,3,FALSE),""))</f>
        <v/>
      </c>
      <c r="J135" s="9" t="n"/>
      <c r="K135" s="9" t="n"/>
    </row>
    <row r="136">
      <c r="A136" s="7" t="n"/>
      <c r="B136" s="8" t="n"/>
      <c r="C136" s="9" t="n"/>
      <c r="D136" s="9" t="n"/>
      <c r="E136" s="9" t="n"/>
      <c r="F136" s="9" t="n"/>
      <c r="G136" s="10">
        <f>IF(F136="","",IFERROR(VLOOKUP(F136,Servicios!$A$5:$C$34,2,FALSE),""))</f>
        <v/>
      </c>
      <c r="H136" s="11">
        <f>IF(OR(B136="",G136=""),"",B136+G136/1440)</f>
        <v/>
      </c>
      <c r="I136" s="12">
        <f>IF(F136="","",IFERROR(VLOOKUP(F136,Servicios!$A$5:$C$34,3,FALSE),""))</f>
        <v/>
      </c>
      <c r="J136" s="9" t="n"/>
      <c r="K136" s="9" t="n"/>
    </row>
    <row r="137">
      <c r="A137" s="7" t="n"/>
      <c r="B137" s="8" t="n"/>
      <c r="C137" s="9" t="n"/>
      <c r="D137" s="9" t="n"/>
      <c r="E137" s="9" t="n"/>
      <c r="F137" s="9" t="n"/>
      <c r="G137" s="10">
        <f>IF(F137="","",IFERROR(VLOOKUP(F137,Servicios!$A$5:$C$34,2,FALSE),""))</f>
        <v/>
      </c>
      <c r="H137" s="11">
        <f>IF(OR(B137="",G137=""),"",B137+G137/1440)</f>
        <v/>
      </c>
      <c r="I137" s="12">
        <f>IF(F137="","",IFERROR(VLOOKUP(F137,Servicios!$A$5:$C$34,3,FALSE),""))</f>
        <v/>
      </c>
      <c r="J137" s="9" t="n"/>
      <c r="K137" s="9" t="n"/>
    </row>
    <row r="138">
      <c r="A138" s="7" t="n"/>
      <c r="B138" s="8" t="n"/>
      <c r="C138" s="9" t="n"/>
      <c r="D138" s="9" t="n"/>
      <c r="E138" s="9" t="n"/>
      <c r="F138" s="9" t="n"/>
      <c r="G138" s="10">
        <f>IF(F138="","",IFERROR(VLOOKUP(F138,Servicios!$A$5:$C$34,2,FALSE),""))</f>
        <v/>
      </c>
      <c r="H138" s="11">
        <f>IF(OR(B138="",G138=""),"",B138+G138/1440)</f>
        <v/>
      </c>
      <c r="I138" s="12">
        <f>IF(F138="","",IFERROR(VLOOKUP(F138,Servicios!$A$5:$C$34,3,FALSE),""))</f>
        <v/>
      </c>
      <c r="J138" s="9" t="n"/>
      <c r="K138" s="9" t="n"/>
    </row>
    <row r="139">
      <c r="A139" s="7" t="n"/>
      <c r="B139" s="8" t="n"/>
      <c r="C139" s="9" t="n"/>
      <c r="D139" s="9" t="n"/>
      <c r="E139" s="9" t="n"/>
      <c r="F139" s="9" t="n"/>
      <c r="G139" s="10">
        <f>IF(F139="","",IFERROR(VLOOKUP(F139,Servicios!$A$5:$C$34,2,FALSE),""))</f>
        <v/>
      </c>
      <c r="H139" s="11">
        <f>IF(OR(B139="",G139=""),"",B139+G139/1440)</f>
        <v/>
      </c>
      <c r="I139" s="12">
        <f>IF(F139="","",IFERROR(VLOOKUP(F139,Servicios!$A$5:$C$34,3,FALSE),""))</f>
        <v/>
      </c>
      <c r="J139" s="9" t="n"/>
      <c r="K139" s="9" t="n"/>
    </row>
    <row r="140">
      <c r="A140" s="7" t="n"/>
      <c r="B140" s="8" t="n"/>
      <c r="C140" s="9" t="n"/>
      <c r="D140" s="9" t="n"/>
      <c r="E140" s="9" t="n"/>
      <c r="F140" s="9" t="n"/>
      <c r="G140" s="10">
        <f>IF(F140="","",IFERROR(VLOOKUP(F140,Servicios!$A$5:$C$34,2,FALSE),""))</f>
        <v/>
      </c>
      <c r="H140" s="11">
        <f>IF(OR(B140="",G140=""),"",B140+G140/1440)</f>
        <v/>
      </c>
      <c r="I140" s="12">
        <f>IF(F140="","",IFERROR(VLOOKUP(F140,Servicios!$A$5:$C$34,3,FALSE),""))</f>
        <v/>
      </c>
      <c r="J140" s="9" t="n"/>
      <c r="K140" s="9" t="n"/>
    </row>
    <row r="141">
      <c r="A141" s="7" t="n"/>
      <c r="B141" s="8" t="n"/>
      <c r="C141" s="9" t="n"/>
      <c r="D141" s="9" t="n"/>
      <c r="E141" s="9" t="n"/>
      <c r="F141" s="9" t="n"/>
      <c r="G141" s="10">
        <f>IF(F141="","",IFERROR(VLOOKUP(F141,Servicios!$A$5:$C$34,2,FALSE),""))</f>
        <v/>
      </c>
      <c r="H141" s="11">
        <f>IF(OR(B141="",G141=""),"",B141+G141/1440)</f>
        <v/>
      </c>
      <c r="I141" s="12">
        <f>IF(F141="","",IFERROR(VLOOKUP(F141,Servicios!$A$5:$C$34,3,FALSE),""))</f>
        <v/>
      </c>
      <c r="J141" s="9" t="n"/>
      <c r="K141" s="9" t="n"/>
    </row>
    <row r="142">
      <c r="A142" s="7" t="n"/>
      <c r="B142" s="8" t="n"/>
      <c r="C142" s="9" t="n"/>
      <c r="D142" s="9" t="n"/>
      <c r="E142" s="9" t="n"/>
      <c r="F142" s="9" t="n"/>
      <c r="G142" s="10">
        <f>IF(F142="","",IFERROR(VLOOKUP(F142,Servicios!$A$5:$C$34,2,FALSE),""))</f>
        <v/>
      </c>
      <c r="H142" s="11">
        <f>IF(OR(B142="",G142=""),"",B142+G142/1440)</f>
        <v/>
      </c>
      <c r="I142" s="12">
        <f>IF(F142="","",IFERROR(VLOOKUP(F142,Servicios!$A$5:$C$34,3,FALSE),""))</f>
        <v/>
      </c>
      <c r="J142" s="9" t="n"/>
      <c r="K142" s="9" t="n"/>
    </row>
    <row r="143">
      <c r="A143" s="7" t="n"/>
      <c r="B143" s="8" t="n"/>
      <c r="C143" s="9" t="n"/>
      <c r="D143" s="9" t="n"/>
      <c r="E143" s="9" t="n"/>
      <c r="F143" s="9" t="n"/>
      <c r="G143" s="10">
        <f>IF(F143="","",IFERROR(VLOOKUP(F143,Servicios!$A$5:$C$34,2,FALSE),""))</f>
        <v/>
      </c>
      <c r="H143" s="11">
        <f>IF(OR(B143="",G143=""),"",B143+G143/1440)</f>
        <v/>
      </c>
      <c r="I143" s="12">
        <f>IF(F143="","",IFERROR(VLOOKUP(F143,Servicios!$A$5:$C$34,3,FALSE),""))</f>
        <v/>
      </c>
      <c r="J143" s="9" t="n"/>
      <c r="K143" s="9" t="n"/>
    </row>
    <row r="144">
      <c r="A144" s="7" t="n"/>
      <c r="B144" s="8" t="n"/>
      <c r="C144" s="9" t="n"/>
      <c r="D144" s="9" t="n"/>
      <c r="E144" s="9" t="n"/>
      <c r="F144" s="9" t="n"/>
      <c r="G144" s="10">
        <f>IF(F144="","",IFERROR(VLOOKUP(F144,Servicios!$A$5:$C$34,2,FALSE),""))</f>
        <v/>
      </c>
      <c r="H144" s="11">
        <f>IF(OR(B144="",G144=""),"",B144+G144/1440)</f>
        <v/>
      </c>
      <c r="I144" s="12">
        <f>IF(F144="","",IFERROR(VLOOKUP(F144,Servicios!$A$5:$C$34,3,FALSE),""))</f>
        <v/>
      </c>
      <c r="J144" s="9" t="n"/>
      <c r="K144" s="9" t="n"/>
    </row>
    <row r="145">
      <c r="A145" s="7" t="n"/>
      <c r="B145" s="8" t="n"/>
      <c r="C145" s="9" t="n"/>
      <c r="D145" s="9" t="n"/>
      <c r="E145" s="9" t="n"/>
      <c r="F145" s="9" t="n"/>
      <c r="G145" s="10">
        <f>IF(F145="","",IFERROR(VLOOKUP(F145,Servicios!$A$5:$C$34,2,FALSE),""))</f>
        <v/>
      </c>
      <c r="H145" s="11">
        <f>IF(OR(B145="",G145=""),"",B145+G145/1440)</f>
        <v/>
      </c>
      <c r="I145" s="12">
        <f>IF(F145="","",IFERROR(VLOOKUP(F145,Servicios!$A$5:$C$34,3,FALSE),""))</f>
        <v/>
      </c>
      <c r="J145" s="9" t="n"/>
      <c r="K145" s="9" t="n"/>
    </row>
    <row r="146">
      <c r="A146" s="7" t="n"/>
      <c r="B146" s="8" t="n"/>
      <c r="C146" s="9" t="n"/>
      <c r="D146" s="9" t="n"/>
      <c r="E146" s="9" t="n"/>
      <c r="F146" s="9" t="n"/>
      <c r="G146" s="10">
        <f>IF(F146="","",IFERROR(VLOOKUP(F146,Servicios!$A$5:$C$34,2,FALSE),""))</f>
        <v/>
      </c>
      <c r="H146" s="11">
        <f>IF(OR(B146="",G146=""),"",B146+G146/1440)</f>
        <v/>
      </c>
      <c r="I146" s="12">
        <f>IF(F146="","",IFERROR(VLOOKUP(F146,Servicios!$A$5:$C$34,3,FALSE),""))</f>
        <v/>
      </c>
      <c r="J146" s="9" t="n"/>
      <c r="K146" s="9" t="n"/>
    </row>
    <row r="147">
      <c r="A147" s="7" t="n"/>
      <c r="B147" s="8" t="n"/>
      <c r="C147" s="9" t="n"/>
      <c r="D147" s="9" t="n"/>
      <c r="E147" s="9" t="n"/>
      <c r="F147" s="9" t="n"/>
      <c r="G147" s="10">
        <f>IF(F147="","",IFERROR(VLOOKUP(F147,Servicios!$A$5:$C$34,2,FALSE),""))</f>
        <v/>
      </c>
      <c r="H147" s="11">
        <f>IF(OR(B147="",G147=""),"",B147+G147/1440)</f>
        <v/>
      </c>
      <c r="I147" s="12">
        <f>IF(F147="","",IFERROR(VLOOKUP(F147,Servicios!$A$5:$C$34,3,FALSE),""))</f>
        <v/>
      </c>
      <c r="J147" s="9" t="n"/>
      <c r="K147" s="9" t="n"/>
    </row>
    <row r="148">
      <c r="A148" s="7" t="n"/>
      <c r="B148" s="8" t="n"/>
      <c r="C148" s="9" t="n"/>
      <c r="D148" s="9" t="n"/>
      <c r="E148" s="9" t="n"/>
      <c r="F148" s="9" t="n"/>
      <c r="G148" s="10">
        <f>IF(F148="","",IFERROR(VLOOKUP(F148,Servicios!$A$5:$C$34,2,FALSE),""))</f>
        <v/>
      </c>
      <c r="H148" s="11">
        <f>IF(OR(B148="",G148=""),"",B148+G148/1440)</f>
        <v/>
      </c>
      <c r="I148" s="12">
        <f>IF(F148="","",IFERROR(VLOOKUP(F148,Servicios!$A$5:$C$34,3,FALSE),""))</f>
        <v/>
      </c>
      <c r="J148" s="9" t="n"/>
      <c r="K148" s="9" t="n"/>
    </row>
    <row r="149">
      <c r="A149" s="7" t="n"/>
      <c r="B149" s="8" t="n"/>
      <c r="C149" s="9" t="n"/>
      <c r="D149" s="9" t="n"/>
      <c r="E149" s="9" t="n"/>
      <c r="F149" s="9" t="n"/>
      <c r="G149" s="10">
        <f>IF(F149="","",IFERROR(VLOOKUP(F149,Servicios!$A$5:$C$34,2,FALSE),""))</f>
        <v/>
      </c>
      <c r="H149" s="11">
        <f>IF(OR(B149="",G149=""),"",B149+G149/1440)</f>
        <v/>
      </c>
      <c r="I149" s="12">
        <f>IF(F149="","",IFERROR(VLOOKUP(F149,Servicios!$A$5:$C$34,3,FALSE),""))</f>
        <v/>
      </c>
      <c r="J149" s="9" t="n"/>
      <c r="K149" s="9" t="n"/>
    </row>
    <row r="150">
      <c r="A150" s="7" t="n"/>
      <c r="B150" s="8" t="n"/>
      <c r="C150" s="9" t="n"/>
      <c r="D150" s="9" t="n"/>
      <c r="E150" s="9" t="n"/>
      <c r="F150" s="9" t="n"/>
      <c r="G150" s="10">
        <f>IF(F150="","",IFERROR(VLOOKUP(F150,Servicios!$A$5:$C$34,2,FALSE),""))</f>
        <v/>
      </c>
      <c r="H150" s="11">
        <f>IF(OR(B150="",G150=""),"",B150+G150/1440)</f>
        <v/>
      </c>
      <c r="I150" s="12">
        <f>IF(F150="","",IFERROR(VLOOKUP(F150,Servicios!$A$5:$C$34,3,FALSE),""))</f>
        <v/>
      </c>
      <c r="J150" s="9" t="n"/>
      <c r="K150" s="9" t="n"/>
    </row>
    <row r="151">
      <c r="A151" s="7" t="n"/>
      <c r="B151" s="8" t="n"/>
      <c r="C151" s="9" t="n"/>
      <c r="D151" s="9" t="n"/>
      <c r="E151" s="9" t="n"/>
      <c r="F151" s="9" t="n"/>
      <c r="G151" s="10">
        <f>IF(F151="","",IFERROR(VLOOKUP(F151,Servicios!$A$5:$C$34,2,FALSE),""))</f>
        <v/>
      </c>
      <c r="H151" s="11">
        <f>IF(OR(B151="",G151=""),"",B151+G151/1440)</f>
        <v/>
      </c>
      <c r="I151" s="12">
        <f>IF(F151="","",IFERROR(VLOOKUP(F151,Servicios!$A$5:$C$34,3,FALSE),""))</f>
        <v/>
      </c>
      <c r="J151" s="9" t="n"/>
      <c r="K151" s="9" t="n"/>
    </row>
    <row r="152">
      <c r="A152" s="7" t="n"/>
      <c r="B152" s="8" t="n"/>
      <c r="C152" s="9" t="n"/>
      <c r="D152" s="9" t="n"/>
      <c r="E152" s="9" t="n"/>
      <c r="F152" s="9" t="n"/>
      <c r="G152" s="10">
        <f>IF(F152="","",IFERROR(VLOOKUP(F152,Servicios!$A$5:$C$34,2,FALSE),""))</f>
        <v/>
      </c>
      <c r="H152" s="11">
        <f>IF(OR(B152="",G152=""),"",B152+G152/1440)</f>
        <v/>
      </c>
      <c r="I152" s="12">
        <f>IF(F152="","",IFERROR(VLOOKUP(F152,Servicios!$A$5:$C$34,3,FALSE),""))</f>
        <v/>
      </c>
      <c r="J152" s="9" t="n"/>
      <c r="K152" s="9" t="n"/>
    </row>
    <row r="153">
      <c r="A153" s="7" t="n"/>
      <c r="B153" s="8" t="n"/>
      <c r="C153" s="9" t="n"/>
      <c r="D153" s="9" t="n"/>
      <c r="E153" s="9" t="n"/>
      <c r="F153" s="9" t="n"/>
      <c r="G153" s="10">
        <f>IF(F153="","",IFERROR(VLOOKUP(F153,Servicios!$A$5:$C$34,2,FALSE),""))</f>
        <v/>
      </c>
      <c r="H153" s="11">
        <f>IF(OR(B153="",G153=""),"",B153+G153/1440)</f>
        <v/>
      </c>
      <c r="I153" s="12">
        <f>IF(F153="","",IFERROR(VLOOKUP(F153,Servicios!$A$5:$C$34,3,FALSE),""))</f>
        <v/>
      </c>
      <c r="J153" s="9" t="n"/>
      <c r="K153" s="9" t="n"/>
    </row>
    <row r="154">
      <c r="A154" s="7" t="n"/>
      <c r="B154" s="8" t="n"/>
      <c r="C154" s="9" t="n"/>
      <c r="D154" s="9" t="n"/>
      <c r="E154" s="9" t="n"/>
      <c r="F154" s="9" t="n"/>
      <c r="G154" s="10">
        <f>IF(F154="","",IFERROR(VLOOKUP(F154,Servicios!$A$5:$C$34,2,FALSE),""))</f>
        <v/>
      </c>
      <c r="H154" s="11">
        <f>IF(OR(B154="",G154=""),"",B154+G154/1440)</f>
        <v/>
      </c>
      <c r="I154" s="12">
        <f>IF(F154="","",IFERROR(VLOOKUP(F154,Servicios!$A$5:$C$34,3,FALSE),""))</f>
        <v/>
      </c>
      <c r="J154" s="9" t="n"/>
      <c r="K154" s="9" t="n"/>
    </row>
    <row r="155">
      <c r="A155" s="7" t="n"/>
      <c r="B155" s="8" t="n"/>
      <c r="C155" s="9" t="n"/>
      <c r="D155" s="9" t="n"/>
      <c r="E155" s="9" t="n"/>
      <c r="F155" s="9" t="n"/>
      <c r="G155" s="10">
        <f>IF(F155="","",IFERROR(VLOOKUP(F155,Servicios!$A$5:$C$34,2,FALSE),""))</f>
        <v/>
      </c>
      <c r="H155" s="11">
        <f>IF(OR(B155="",G155=""),"",B155+G155/1440)</f>
        <v/>
      </c>
      <c r="I155" s="12">
        <f>IF(F155="","",IFERROR(VLOOKUP(F155,Servicios!$A$5:$C$34,3,FALSE),""))</f>
        <v/>
      </c>
      <c r="J155" s="9" t="n"/>
      <c r="K155" s="9" t="n"/>
    </row>
    <row r="156">
      <c r="A156" s="7" t="n"/>
      <c r="B156" s="8" t="n"/>
      <c r="C156" s="9" t="n"/>
      <c r="D156" s="9" t="n"/>
      <c r="E156" s="9" t="n"/>
      <c r="F156" s="9" t="n"/>
      <c r="G156" s="10">
        <f>IF(F156="","",IFERROR(VLOOKUP(F156,Servicios!$A$5:$C$34,2,FALSE),""))</f>
        <v/>
      </c>
      <c r="H156" s="11">
        <f>IF(OR(B156="",G156=""),"",B156+G156/1440)</f>
        <v/>
      </c>
      <c r="I156" s="12">
        <f>IF(F156="","",IFERROR(VLOOKUP(F156,Servicios!$A$5:$C$34,3,FALSE),""))</f>
        <v/>
      </c>
      <c r="J156" s="9" t="n"/>
      <c r="K156" s="9" t="n"/>
    </row>
    <row r="157">
      <c r="A157" s="7" t="n"/>
      <c r="B157" s="8" t="n"/>
      <c r="C157" s="9" t="n"/>
      <c r="D157" s="9" t="n"/>
      <c r="E157" s="9" t="n"/>
      <c r="F157" s="9" t="n"/>
      <c r="G157" s="10">
        <f>IF(F157="","",IFERROR(VLOOKUP(F157,Servicios!$A$5:$C$34,2,FALSE),""))</f>
        <v/>
      </c>
      <c r="H157" s="11">
        <f>IF(OR(B157="",G157=""),"",B157+G157/1440)</f>
        <v/>
      </c>
      <c r="I157" s="12">
        <f>IF(F157="","",IFERROR(VLOOKUP(F157,Servicios!$A$5:$C$34,3,FALSE),""))</f>
        <v/>
      </c>
      <c r="J157" s="9" t="n"/>
      <c r="K157" s="9" t="n"/>
    </row>
    <row r="158">
      <c r="A158" s="7" t="n"/>
      <c r="B158" s="8" t="n"/>
      <c r="C158" s="9" t="n"/>
      <c r="D158" s="9" t="n"/>
      <c r="E158" s="9" t="n"/>
      <c r="F158" s="9" t="n"/>
      <c r="G158" s="10">
        <f>IF(F158="","",IFERROR(VLOOKUP(F158,Servicios!$A$5:$C$34,2,FALSE),""))</f>
        <v/>
      </c>
      <c r="H158" s="11">
        <f>IF(OR(B158="",G158=""),"",B158+G158/1440)</f>
        <v/>
      </c>
      <c r="I158" s="12">
        <f>IF(F158="","",IFERROR(VLOOKUP(F158,Servicios!$A$5:$C$34,3,FALSE),""))</f>
        <v/>
      </c>
      <c r="J158" s="9" t="n"/>
      <c r="K158" s="9" t="n"/>
    </row>
    <row r="159">
      <c r="A159" s="7" t="n"/>
      <c r="B159" s="8" t="n"/>
      <c r="C159" s="9" t="n"/>
      <c r="D159" s="9" t="n"/>
      <c r="E159" s="9" t="n"/>
      <c r="F159" s="9" t="n"/>
      <c r="G159" s="10">
        <f>IF(F159="","",IFERROR(VLOOKUP(F159,Servicios!$A$5:$C$34,2,FALSE),""))</f>
        <v/>
      </c>
      <c r="H159" s="11">
        <f>IF(OR(B159="",G159=""),"",B159+G159/1440)</f>
        <v/>
      </c>
      <c r="I159" s="12">
        <f>IF(F159="","",IFERROR(VLOOKUP(F159,Servicios!$A$5:$C$34,3,FALSE),""))</f>
        <v/>
      </c>
      <c r="J159" s="9" t="n"/>
      <c r="K159" s="9" t="n"/>
    </row>
    <row r="160">
      <c r="A160" s="7" t="n"/>
      <c r="B160" s="8" t="n"/>
      <c r="C160" s="9" t="n"/>
      <c r="D160" s="9" t="n"/>
      <c r="E160" s="9" t="n"/>
      <c r="F160" s="9" t="n"/>
      <c r="G160" s="10">
        <f>IF(F160="","",IFERROR(VLOOKUP(F160,Servicios!$A$5:$C$34,2,FALSE),""))</f>
        <v/>
      </c>
      <c r="H160" s="11">
        <f>IF(OR(B160="",G160=""),"",B160+G160/1440)</f>
        <v/>
      </c>
      <c r="I160" s="12">
        <f>IF(F160="","",IFERROR(VLOOKUP(F160,Servicios!$A$5:$C$34,3,FALSE),""))</f>
        <v/>
      </c>
      <c r="J160" s="9" t="n"/>
      <c r="K160" s="9" t="n"/>
    </row>
    <row r="161">
      <c r="A161" s="7" t="n"/>
      <c r="B161" s="8" t="n"/>
      <c r="C161" s="9" t="n"/>
      <c r="D161" s="9" t="n"/>
      <c r="E161" s="9" t="n"/>
      <c r="F161" s="9" t="n"/>
      <c r="G161" s="10">
        <f>IF(F161="","",IFERROR(VLOOKUP(F161,Servicios!$A$5:$C$34,2,FALSE),""))</f>
        <v/>
      </c>
      <c r="H161" s="11">
        <f>IF(OR(B161="",G161=""),"",B161+G161/1440)</f>
        <v/>
      </c>
      <c r="I161" s="12">
        <f>IF(F161="","",IFERROR(VLOOKUP(F161,Servicios!$A$5:$C$34,3,FALSE),""))</f>
        <v/>
      </c>
      <c r="J161" s="9" t="n"/>
      <c r="K161" s="9" t="n"/>
    </row>
    <row r="162">
      <c r="A162" s="7" t="n"/>
      <c r="B162" s="8" t="n"/>
      <c r="C162" s="9" t="n"/>
      <c r="D162" s="9" t="n"/>
      <c r="E162" s="9" t="n"/>
      <c r="F162" s="9" t="n"/>
      <c r="G162" s="10">
        <f>IF(F162="","",IFERROR(VLOOKUP(F162,Servicios!$A$5:$C$34,2,FALSE),""))</f>
        <v/>
      </c>
      <c r="H162" s="11">
        <f>IF(OR(B162="",G162=""),"",B162+G162/1440)</f>
        <v/>
      </c>
      <c r="I162" s="12">
        <f>IF(F162="","",IFERROR(VLOOKUP(F162,Servicios!$A$5:$C$34,3,FALSE),""))</f>
        <v/>
      </c>
      <c r="J162" s="9" t="n"/>
      <c r="K162" s="9" t="n"/>
    </row>
    <row r="163">
      <c r="A163" s="7" t="n"/>
      <c r="B163" s="8" t="n"/>
      <c r="C163" s="9" t="n"/>
      <c r="D163" s="9" t="n"/>
      <c r="E163" s="9" t="n"/>
      <c r="F163" s="9" t="n"/>
      <c r="G163" s="10">
        <f>IF(F163="","",IFERROR(VLOOKUP(F163,Servicios!$A$5:$C$34,2,FALSE),""))</f>
        <v/>
      </c>
      <c r="H163" s="11">
        <f>IF(OR(B163="",G163=""),"",B163+G163/1440)</f>
        <v/>
      </c>
      <c r="I163" s="12">
        <f>IF(F163="","",IFERROR(VLOOKUP(F163,Servicios!$A$5:$C$34,3,FALSE),""))</f>
        <v/>
      </c>
      <c r="J163" s="9" t="n"/>
      <c r="K163" s="9" t="n"/>
    </row>
    <row r="164">
      <c r="A164" s="7" t="n"/>
      <c r="B164" s="8" t="n"/>
      <c r="C164" s="9" t="n"/>
      <c r="D164" s="9" t="n"/>
      <c r="E164" s="9" t="n"/>
      <c r="F164" s="9" t="n"/>
      <c r="G164" s="10">
        <f>IF(F164="","",IFERROR(VLOOKUP(F164,Servicios!$A$5:$C$34,2,FALSE),""))</f>
        <v/>
      </c>
      <c r="H164" s="11">
        <f>IF(OR(B164="",G164=""),"",B164+G164/1440)</f>
        <v/>
      </c>
      <c r="I164" s="12">
        <f>IF(F164="","",IFERROR(VLOOKUP(F164,Servicios!$A$5:$C$34,3,FALSE),""))</f>
        <v/>
      </c>
      <c r="J164" s="9" t="n"/>
      <c r="K164" s="9" t="n"/>
    </row>
    <row r="165">
      <c r="A165" s="7" t="n"/>
      <c r="B165" s="8" t="n"/>
      <c r="C165" s="9" t="n"/>
      <c r="D165" s="9" t="n"/>
      <c r="E165" s="9" t="n"/>
      <c r="F165" s="9" t="n"/>
      <c r="G165" s="10">
        <f>IF(F165="","",IFERROR(VLOOKUP(F165,Servicios!$A$5:$C$34,2,FALSE),""))</f>
        <v/>
      </c>
      <c r="H165" s="11">
        <f>IF(OR(B165="",G165=""),"",B165+G165/1440)</f>
        <v/>
      </c>
      <c r="I165" s="12">
        <f>IF(F165="","",IFERROR(VLOOKUP(F165,Servicios!$A$5:$C$34,3,FALSE),""))</f>
        <v/>
      </c>
      <c r="J165" s="9" t="n"/>
      <c r="K165" s="9" t="n"/>
    </row>
    <row r="166">
      <c r="A166" s="7" t="n"/>
      <c r="B166" s="8" t="n"/>
      <c r="C166" s="9" t="n"/>
      <c r="D166" s="9" t="n"/>
      <c r="E166" s="9" t="n"/>
      <c r="F166" s="9" t="n"/>
      <c r="G166" s="10">
        <f>IF(F166="","",IFERROR(VLOOKUP(F166,Servicios!$A$5:$C$34,2,FALSE),""))</f>
        <v/>
      </c>
      <c r="H166" s="11">
        <f>IF(OR(B166="",G166=""),"",B166+G166/1440)</f>
        <v/>
      </c>
      <c r="I166" s="12">
        <f>IF(F166="","",IFERROR(VLOOKUP(F166,Servicios!$A$5:$C$34,3,FALSE),""))</f>
        <v/>
      </c>
      <c r="J166" s="9" t="n"/>
      <c r="K166" s="9" t="n"/>
    </row>
    <row r="167">
      <c r="A167" s="7" t="n"/>
      <c r="B167" s="8" t="n"/>
      <c r="C167" s="9" t="n"/>
      <c r="D167" s="9" t="n"/>
      <c r="E167" s="9" t="n"/>
      <c r="F167" s="9" t="n"/>
      <c r="G167" s="10">
        <f>IF(F167="","",IFERROR(VLOOKUP(F167,Servicios!$A$5:$C$34,2,FALSE),""))</f>
        <v/>
      </c>
      <c r="H167" s="11">
        <f>IF(OR(B167="",G167=""),"",B167+G167/1440)</f>
        <v/>
      </c>
      <c r="I167" s="12">
        <f>IF(F167="","",IFERROR(VLOOKUP(F167,Servicios!$A$5:$C$34,3,FALSE),""))</f>
        <v/>
      </c>
      <c r="J167" s="9" t="n"/>
      <c r="K167" s="9" t="n"/>
    </row>
    <row r="168">
      <c r="A168" s="7" t="n"/>
      <c r="B168" s="8" t="n"/>
      <c r="C168" s="9" t="n"/>
      <c r="D168" s="9" t="n"/>
      <c r="E168" s="9" t="n"/>
      <c r="F168" s="9" t="n"/>
      <c r="G168" s="10">
        <f>IF(F168="","",IFERROR(VLOOKUP(F168,Servicios!$A$5:$C$34,2,FALSE),""))</f>
        <v/>
      </c>
      <c r="H168" s="11">
        <f>IF(OR(B168="",G168=""),"",B168+G168/1440)</f>
        <v/>
      </c>
      <c r="I168" s="12">
        <f>IF(F168="","",IFERROR(VLOOKUP(F168,Servicios!$A$5:$C$34,3,FALSE),""))</f>
        <v/>
      </c>
      <c r="J168" s="9" t="n"/>
      <c r="K168" s="9" t="n"/>
    </row>
    <row r="169">
      <c r="A169" s="7" t="n"/>
      <c r="B169" s="8" t="n"/>
      <c r="C169" s="9" t="n"/>
      <c r="D169" s="9" t="n"/>
      <c r="E169" s="9" t="n"/>
      <c r="F169" s="9" t="n"/>
      <c r="G169" s="10">
        <f>IF(F169="","",IFERROR(VLOOKUP(F169,Servicios!$A$5:$C$34,2,FALSE),""))</f>
        <v/>
      </c>
      <c r="H169" s="11">
        <f>IF(OR(B169="",G169=""),"",B169+G169/1440)</f>
        <v/>
      </c>
      <c r="I169" s="12">
        <f>IF(F169="","",IFERROR(VLOOKUP(F169,Servicios!$A$5:$C$34,3,FALSE),""))</f>
        <v/>
      </c>
      <c r="J169" s="9" t="n"/>
      <c r="K169" s="9" t="n"/>
    </row>
    <row r="170">
      <c r="A170" s="7" t="n"/>
      <c r="B170" s="8" t="n"/>
      <c r="C170" s="9" t="n"/>
      <c r="D170" s="9" t="n"/>
      <c r="E170" s="9" t="n"/>
      <c r="F170" s="9" t="n"/>
      <c r="G170" s="10">
        <f>IF(F170="","",IFERROR(VLOOKUP(F170,Servicios!$A$5:$C$34,2,FALSE),""))</f>
        <v/>
      </c>
      <c r="H170" s="11">
        <f>IF(OR(B170="",G170=""),"",B170+G170/1440)</f>
        <v/>
      </c>
      <c r="I170" s="12">
        <f>IF(F170="","",IFERROR(VLOOKUP(F170,Servicios!$A$5:$C$34,3,FALSE),""))</f>
        <v/>
      </c>
      <c r="J170" s="9" t="n"/>
      <c r="K170" s="9" t="n"/>
    </row>
    <row r="171">
      <c r="A171" s="7" t="n"/>
      <c r="B171" s="8" t="n"/>
      <c r="C171" s="9" t="n"/>
      <c r="D171" s="9" t="n"/>
      <c r="E171" s="9" t="n"/>
      <c r="F171" s="9" t="n"/>
      <c r="G171" s="10">
        <f>IF(F171="","",IFERROR(VLOOKUP(F171,Servicios!$A$5:$C$34,2,FALSE),""))</f>
        <v/>
      </c>
      <c r="H171" s="11">
        <f>IF(OR(B171="",G171=""),"",B171+G171/1440)</f>
        <v/>
      </c>
      <c r="I171" s="12">
        <f>IF(F171="","",IFERROR(VLOOKUP(F171,Servicios!$A$5:$C$34,3,FALSE),""))</f>
        <v/>
      </c>
      <c r="J171" s="9" t="n"/>
      <c r="K171" s="9" t="n"/>
    </row>
    <row r="172">
      <c r="A172" s="7" t="n"/>
      <c r="B172" s="8" t="n"/>
      <c r="C172" s="9" t="n"/>
      <c r="D172" s="9" t="n"/>
      <c r="E172" s="9" t="n"/>
      <c r="F172" s="9" t="n"/>
      <c r="G172" s="10">
        <f>IF(F172="","",IFERROR(VLOOKUP(F172,Servicios!$A$5:$C$34,2,FALSE),""))</f>
        <v/>
      </c>
      <c r="H172" s="11">
        <f>IF(OR(B172="",G172=""),"",B172+G172/1440)</f>
        <v/>
      </c>
      <c r="I172" s="12">
        <f>IF(F172="","",IFERROR(VLOOKUP(F172,Servicios!$A$5:$C$34,3,FALSE),""))</f>
        <v/>
      </c>
      <c r="J172" s="9" t="n"/>
      <c r="K172" s="9" t="n"/>
    </row>
    <row r="173">
      <c r="A173" s="7" t="n"/>
      <c r="B173" s="8" t="n"/>
      <c r="C173" s="9" t="n"/>
      <c r="D173" s="9" t="n"/>
      <c r="E173" s="9" t="n"/>
      <c r="F173" s="9" t="n"/>
      <c r="G173" s="10">
        <f>IF(F173="","",IFERROR(VLOOKUP(F173,Servicios!$A$5:$C$34,2,FALSE),""))</f>
        <v/>
      </c>
      <c r="H173" s="11">
        <f>IF(OR(B173="",G173=""),"",B173+G173/1440)</f>
        <v/>
      </c>
      <c r="I173" s="12">
        <f>IF(F173="","",IFERROR(VLOOKUP(F173,Servicios!$A$5:$C$34,3,FALSE),""))</f>
        <v/>
      </c>
      <c r="J173" s="9" t="n"/>
      <c r="K173" s="9" t="n"/>
    </row>
    <row r="174">
      <c r="A174" s="7" t="n"/>
      <c r="B174" s="8" t="n"/>
      <c r="C174" s="9" t="n"/>
      <c r="D174" s="9" t="n"/>
      <c r="E174" s="9" t="n"/>
      <c r="F174" s="9" t="n"/>
      <c r="G174" s="10">
        <f>IF(F174="","",IFERROR(VLOOKUP(F174,Servicios!$A$5:$C$34,2,FALSE),""))</f>
        <v/>
      </c>
      <c r="H174" s="11">
        <f>IF(OR(B174="",G174=""),"",B174+G174/1440)</f>
        <v/>
      </c>
      <c r="I174" s="12">
        <f>IF(F174="","",IFERROR(VLOOKUP(F174,Servicios!$A$5:$C$34,3,FALSE),""))</f>
        <v/>
      </c>
      <c r="J174" s="9" t="n"/>
      <c r="K174" s="9" t="n"/>
    </row>
    <row r="175">
      <c r="A175" s="7" t="n"/>
      <c r="B175" s="8" t="n"/>
      <c r="C175" s="9" t="n"/>
      <c r="D175" s="9" t="n"/>
      <c r="E175" s="9" t="n"/>
      <c r="F175" s="9" t="n"/>
      <c r="G175" s="10">
        <f>IF(F175="","",IFERROR(VLOOKUP(F175,Servicios!$A$5:$C$34,2,FALSE),""))</f>
        <v/>
      </c>
      <c r="H175" s="11">
        <f>IF(OR(B175="",G175=""),"",B175+G175/1440)</f>
        <v/>
      </c>
      <c r="I175" s="12">
        <f>IF(F175="","",IFERROR(VLOOKUP(F175,Servicios!$A$5:$C$34,3,FALSE),""))</f>
        <v/>
      </c>
      <c r="J175" s="9" t="n"/>
      <c r="K175" s="9" t="n"/>
    </row>
    <row r="176">
      <c r="A176" s="7" t="n"/>
      <c r="B176" s="8" t="n"/>
      <c r="C176" s="9" t="n"/>
      <c r="D176" s="9" t="n"/>
      <c r="E176" s="9" t="n"/>
      <c r="F176" s="9" t="n"/>
      <c r="G176" s="10">
        <f>IF(F176="","",IFERROR(VLOOKUP(F176,Servicios!$A$5:$C$34,2,FALSE),""))</f>
        <v/>
      </c>
      <c r="H176" s="11">
        <f>IF(OR(B176="",G176=""),"",B176+G176/1440)</f>
        <v/>
      </c>
      <c r="I176" s="12">
        <f>IF(F176="","",IFERROR(VLOOKUP(F176,Servicios!$A$5:$C$34,3,FALSE),""))</f>
        <v/>
      </c>
      <c r="J176" s="9" t="n"/>
      <c r="K176" s="9" t="n"/>
    </row>
    <row r="177">
      <c r="A177" s="7" t="n"/>
      <c r="B177" s="8" t="n"/>
      <c r="C177" s="9" t="n"/>
      <c r="D177" s="9" t="n"/>
      <c r="E177" s="9" t="n"/>
      <c r="F177" s="9" t="n"/>
      <c r="G177" s="10">
        <f>IF(F177="","",IFERROR(VLOOKUP(F177,Servicios!$A$5:$C$34,2,FALSE),""))</f>
        <v/>
      </c>
      <c r="H177" s="11">
        <f>IF(OR(B177="",G177=""),"",B177+G177/1440)</f>
        <v/>
      </c>
      <c r="I177" s="12">
        <f>IF(F177="","",IFERROR(VLOOKUP(F177,Servicios!$A$5:$C$34,3,FALSE),""))</f>
        <v/>
      </c>
      <c r="J177" s="9" t="n"/>
      <c r="K177" s="9" t="n"/>
    </row>
    <row r="178">
      <c r="A178" s="7" t="n"/>
      <c r="B178" s="8" t="n"/>
      <c r="C178" s="9" t="n"/>
      <c r="D178" s="9" t="n"/>
      <c r="E178" s="9" t="n"/>
      <c r="F178" s="9" t="n"/>
      <c r="G178" s="10">
        <f>IF(F178="","",IFERROR(VLOOKUP(F178,Servicios!$A$5:$C$34,2,FALSE),""))</f>
        <v/>
      </c>
      <c r="H178" s="11">
        <f>IF(OR(B178="",G178=""),"",B178+G178/1440)</f>
        <v/>
      </c>
      <c r="I178" s="12">
        <f>IF(F178="","",IFERROR(VLOOKUP(F178,Servicios!$A$5:$C$34,3,FALSE),""))</f>
        <v/>
      </c>
      <c r="J178" s="9" t="n"/>
      <c r="K178" s="9" t="n"/>
    </row>
    <row r="179">
      <c r="A179" s="7" t="n"/>
      <c r="B179" s="8" t="n"/>
      <c r="C179" s="9" t="n"/>
      <c r="D179" s="9" t="n"/>
      <c r="E179" s="9" t="n"/>
      <c r="F179" s="9" t="n"/>
      <c r="G179" s="10">
        <f>IF(F179="","",IFERROR(VLOOKUP(F179,Servicios!$A$5:$C$34,2,FALSE),""))</f>
        <v/>
      </c>
      <c r="H179" s="11">
        <f>IF(OR(B179="",G179=""),"",B179+G179/1440)</f>
        <v/>
      </c>
      <c r="I179" s="12">
        <f>IF(F179="","",IFERROR(VLOOKUP(F179,Servicios!$A$5:$C$34,3,FALSE),""))</f>
        <v/>
      </c>
      <c r="J179" s="9" t="n"/>
      <c r="K179" s="9" t="n"/>
    </row>
    <row r="180">
      <c r="A180" s="7" t="n"/>
      <c r="B180" s="8" t="n"/>
      <c r="C180" s="9" t="n"/>
      <c r="D180" s="9" t="n"/>
      <c r="E180" s="9" t="n"/>
      <c r="F180" s="9" t="n"/>
      <c r="G180" s="10">
        <f>IF(F180="","",IFERROR(VLOOKUP(F180,Servicios!$A$5:$C$34,2,FALSE),""))</f>
        <v/>
      </c>
      <c r="H180" s="11">
        <f>IF(OR(B180="",G180=""),"",B180+G180/1440)</f>
        <v/>
      </c>
      <c r="I180" s="12">
        <f>IF(F180="","",IFERROR(VLOOKUP(F180,Servicios!$A$5:$C$34,3,FALSE),""))</f>
        <v/>
      </c>
      <c r="J180" s="9" t="n"/>
      <c r="K180" s="9" t="n"/>
    </row>
    <row r="181">
      <c r="A181" s="7" t="n"/>
      <c r="B181" s="8" t="n"/>
      <c r="C181" s="9" t="n"/>
      <c r="D181" s="9" t="n"/>
      <c r="E181" s="9" t="n"/>
      <c r="F181" s="9" t="n"/>
      <c r="G181" s="10">
        <f>IF(F181="","",IFERROR(VLOOKUP(F181,Servicios!$A$5:$C$34,2,FALSE),""))</f>
        <v/>
      </c>
      <c r="H181" s="11">
        <f>IF(OR(B181="",G181=""),"",B181+G181/1440)</f>
        <v/>
      </c>
      <c r="I181" s="12">
        <f>IF(F181="","",IFERROR(VLOOKUP(F181,Servicios!$A$5:$C$34,3,FALSE),""))</f>
        <v/>
      </c>
      <c r="J181" s="9" t="n"/>
      <c r="K181" s="9" t="n"/>
    </row>
    <row r="182">
      <c r="A182" s="7" t="n"/>
      <c r="B182" s="8" t="n"/>
      <c r="C182" s="9" t="n"/>
      <c r="D182" s="9" t="n"/>
      <c r="E182" s="9" t="n"/>
      <c r="F182" s="9" t="n"/>
      <c r="G182" s="10">
        <f>IF(F182="","",IFERROR(VLOOKUP(F182,Servicios!$A$5:$C$34,2,FALSE),""))</f>
        <v/>
      </c>
      <c r="H182" s="11">
        <f>IF(OR(B182="",G182=""),"",B182+G182/1440)</f>
        <v/>
      </c>
      <c r="I182" s="12">
        <f>IF(F182="","",IFERROR(VLOOKUP(F182,Servicios!$A$5:$C$34,3,FALSE),""))</f>
        <v/>
      </c>
      <c r="J182" s="9" t="n"/>
      <c r="K182" s="9" t="n"/>
    </row>
    <row r="183">
      <c r="A183" s="7" t="n"/>
      <c r="B183" s="8" t="n"/>
      <c r="C183" s="9" t="n"/>
      <c r="D183" s="9" t="n"/>
      <c r="E183" s="9" t="n"/>
      <c r="F183" s="9" t="n"/>
      <c r="G183" s="10">
        <f>IF(F183="","",IFERROR(VLOOKUP(F183,Servicios!$A$5:$C$34,2,FALSE),""))</f>
        <v/>
      </c>
      <c r="H183" s="11">
        <f>IF(OR(B183="",G183=""),"",B183+G183/1440)</f>
        <v/>
      </c>
      <c r="I183" s="12">
        <f>IF(F183="","",IFERROR(VLOOKUP(F183,Servicios!$A$5:$C$34,3,FALSE),""))</f>
        <v/>
      </c>
      <c r="J183" s="9" t="n"/>
      <c r="K183" s="9" t="n"/>
    </row>
    <row r="184">
      <c r="A184" s="7" t="n"/>
      <c r="B184" s="8" t="n"/>
      <c r="C184" s="9" t="n"/>
      <c r="D184" s="9" t="n"/>
      <c r="E184" s="9" t="n"/>
      <c r="F184" s="9" t="n"/>
      <c r="G184" s="10">
        <f>IF(F184="","",IFERROR(VLOOKUP(F184,Servicios!$A$5:$C$34,2,FALSE),""))</f>
        <v/>
      </c>
      <c r="H184" s="11">
        <f>IF(OR(B184="",G184=""),"",B184+G184/1440)</f>
        <v/>
      </c>
      <c r="I184" s="12">
        <f>IF(F184="","",IFERROR(VLOOKUP(F184,Servicios!$A$5:$C$34,3,FALSE),""))</f>
        <v/>
      </c>
      <c r="J184" s="9" t="n"/>
      <c r="K184" s="9" t="n"/>
    </row>
    <row r="185">
      <c r="A185" s="7" t="n"/>
      <c r="B185" s="8" t="n"/>
      <c r="C185" s="9" t="n"/>
      <c r="D185" s="9" t="n"/>
      <c r="E185" s="9" t="n"/>
      <c r="F185" s="9" t="n"/>
      <c r="G185" s="10">
        <f>IF(F185="","",IFERROR(VLOOKUP(F185,Servicios!$A$5:$C$34,2,FALSE),""))</f>
        <v/>
      </c>
      <c r="H185" s="11">
        <f>IF(OR(B185="",G185=""),"",B185+G185/1440)</f>
        <v/>
      </c>
      <c r="I185" s="12">
        <f>IF(F185="","",IFERROR(VLOOKUP(F185,Servicios!$A$5:$C$34,3,FALSE),""))</f>
        <v/>
      </c>
      <c r="J185" s="9" t="n"/>
      <c r="K185" s="9" t="n"/>
    </row>
    <row r="186">
      <c r="A186" s="7" t="n"/>
      <c r="B186" s="8" t="n"/>
      <c r="C186" s="9" t="n"/>
      <c r="D186" s="9" t="n"/>
      <c r="E186" s="9" t="n"/>
      <c r="F186" s="9" t="n"/>
      <c r="G186" s="10">
        <f>IF(F186="","",IFERROR(VLOOKUP(F186,Servicios!$A$5:$C$34,2,FALSE),""))</f>
        <v/>
      </c>
      <c r="H186" s="11">
        <f>IF(OR(B186="",G186=""),"",B186+G186/1440)</f>
        <v/>
      </c>
      <c r="I186" s="12">
        <f>IF(F186="","",IFERROR(VLOOKUP(F186,Servicios!$A$5:$C$34,3,FALSE),""))</f>
        <v/>
      </c>
      <c r="J186" s="9" t="n"/>
      <c r="K186" s="9" t="n"/>
    </row>
    <row r="187">
      <c r="A187" s="7" t="n"/>
      <c r="B187" s="8" t="n"/>
      <c r="C187" s="9" t="n"/>
      <c r="D187" s="9" t="n"/>
      <c r="E187" s="9" t="n"/>
      <c r="F187" s="9" t="n"/>
      <c r="G187" s="10">
        <f>IF(F187="","",IFERROR(VLOOKUP(F187,Servicios!$A$5:$C$34,2,FALSE),""))</f>
        <v/>
      </c>
      <c r="H187" s="11">
        <f>IF(OR(B187="",G187=""),"",B187+G187/1440)</f>
        <v/>
      </c>
      <c r="I187" s="12">
        <f>IF(F187="","",IFERROR(VLOOKUP(F187,Servicios!$A$5:$C$34,3,FALSE),""))</f>
        <v/>
      </c>
      <c r="J187" s="9" t="n"/>
      <c r="K187" s="9" t="n"/>
    </row>
    <row r="188">
      <c r="A188" s="7" t="n"/>
      <c r="B188" s="8" t="n"/>
      <c r="C188" s="9" t="n"/>
      <c r="D188" s="9" t="n"/>
      <c r="E188" s="9" t="n"/>
      <c r="F188" s="9" t="n"/>
      <c r="G188" s="10">
        <f>IF(F188="","",IFERROR(VLOOKUP(F188,Servicios!$A$5:$C$34,2,FALSE),""))</f>
        <v/>
      </c>
      <c r="H188" s="11">
        <f>IF(OR(B188="",G188=""),"",B188+G188/1440)</f>
        <v/>
      </c>
      <c r="I188" s="12">
        <f>IF(F188="","",IFERROR(VLOOKUP(F188,Servicios!$A$5:$C$34,3,FALSE),""))</f>
        <v/>
      </c>
      <c r="J188" s="9" t="n"/>
      <c r="K188" s="9" t="n"/>
    </row>
    <row r="189">
      <c r="A189" s="7" t="n"/>
      <c r="B189" s="8" t="n"/>
      <c r="C189" s="9" t="n"/>
      <c r="D189" s="9" t="n"/>
      <c r="E189" s="9" t="n"/>
      <c r="F189" s="9" t="n"/>
      <c r="G189" s="10">
        <f>IF(F189="","",IFERROR(VLOOKUP(F189,Servicios!$A$5:$C$34,2,FALSE),""))</f>
        <v/>
      </c>
      <c r="H189" s="11">
        <f>IF(OR(B189="",G189=""),"",B189+G189/1440)</f>
        <v/>
      </c>
      <c r="I189" s="12">
        <f>IF(F189="","",IFERROR(VLOOKUP(F189,Servicios!$A$5:$C$34,3,FALSE),""))</f>
        <v/>
      </c>
      <c r="J189" s="9" t="n"/>
      <c r="K189" s="9" t="n"/>
    </row>
    <row r="190">
      <c r="A190" s="7" t="n"/>
      <c r="B190" s="8" t="n"/>
      <c r="C190" s="9" t="n"/>
      <c r="D190" s="9" t="n"/>
      <c r="E190" s="9" t="n"/>
      <c r="F190" s="9" t="n"/>
      <c r="G190" s="10">
        <f>IF(F190="","",IFERROR(VLOOKUP(F190,Servicios!$A$5:$C$34,2,FALSE),""))</f>
        <v/>
      </c>
      <c r="H190" s="11">
        <f>IF(OR(B190="",G190=""),"",B190+G190/1440)</f>
        <v/>
      </c>
      <c r="I190" s="12">
        <f>IF(F190="","",IFERROR(VLOOKUP(F190,Servicios!$A$5:$C$34,3,FALSE),""))</f>
        <v/>
      </c>
      <c r="J190" s="9" t="n"/>
      <c r="K190" s="9" t="n"/>
    </row>
    <row r="191">
      <c r="A191" s="7" t="n"/>
      <c r="B191" s="8" t="n"/>
      <c r="C191" s="9" t="n"/>
      <c r="D191" s="9" t="n"/>
      <c r="E191" s="9" t="n"/>
      <c r="F191" s="9" t="n"/>
      <c r="G191" s="10">
        <f>IF(F191="","",IFERROR(VLOOKUP(F191,Servicios!$A$5:$C$34,2,FALSE),""))</f>
        <v/>
      </c>
      <c r="H191" s="11">
        <f>IF(OR(B191="",G191=""),"",B191+G191/1440)</f>
        <v/>
      </c>
      <c r="I191" s="12">
        <f>IF(F191="","",IFERROR(VLOOKUP(F191,Servicios!$A$5:$C$34,3,FALSE),""))</f>
        <v/>
      </c>
      <c r="J191" s="9" t="n"/>
      <c r="K191" s="9" t="n"/>
    </row>
    <row r="192">
      <c r="A192" s="7" t="n"/>
      <c r="B192" s="8" t="n"/>
      <c r="C192" s="9" t="n"/>
      <c r="D192" s="9" t="n"/>
      <c r="E192" s="9" t="n"/>
      <c r="F192" s="9" t="n"/>
      <c r="G192" s="10">
        <f>IF(F192="","",IFERROR(VLOOKUP(F192,Servicios!$A$5:$C$34,2,FALSE),""))</f>
        <v/>
      </c>
      <c r="H192" s="11">
        <f>IF(OR(B192="",G192=""),"",B192+G192/1440)</f>
        <v/>
      </c>
      <c r="I192" s="12">
        <f>IF(F192="","",IFERROR(VLOOKUP(F192,Servicios!$A$5:$C$34,3,FALSE),""))</f>
        <v/>
      </c>
      <c r="J192" s="9" t="n"/>
      <c r="K192" s="9" t="n"/>
    </row>
    <row r="193">
      <c r="A193" s="7" t="n"/>
      <c r="B193" s="8" t="n"/>
      <c r="C193" s="9" t="n"/>
      <c r="D193" s="9" t="n"/>
      <c r="E193" s="9" t="n"/>
      <c r="F193" s="9" t="n"/>
      <c r="G193" s="10">
        <f>IF(F193="","",IFERROR(VLOOKUP(F193,Servicios!$A$5:$C$34,2,FALSE),""))</f>
        <v/>
      </c>
      <c r="H193" s="11">
        <f>IF(OR(B193="",G193=""),"",B193+G193/1440)</f>
        <v/>
      </c>
      <c r="I193" s="12">
        <f>IF(F193="","",IFERROR(VLOOKUP(F193,Servicios!$A$5:$C$34,3,FALSE),""))</f>
        <v/>
      </c>
      <c r="J193" s="9" t="n"/>
      <c r="K193" s="9" t="n"/>
    </row>
    <row r="194">
      <c r="A194" s="7" t="n"/>
      <c r="B194" s="8" t="n"/>
      <c r="C194" s="9" t="n"/>
      <c r="D194" s="9" t="n"/>
      <c r="E194" s="9" t="n"/>
      <c r="F194" s="9" t="n"/>
      <c r="G194" s="10">
        <f>IF(F194="","",IFERROR(VLOOKUP(F194,Servicios!$A$5:$C$34,2,FALSE),""))</f>
        <v/>
      </c>
      <c r="H194" s="11">
        <f>IF(OR(B194="",G194=""),"",B194+G194/1440)</f>
        <v/>
      </c>
      <c r="I194" s="12">
        <f>IF(F194="","",IFERROR(VLOOKUP(F194,Servicios!$A$5:$C$34,3,FALSE),""))</f>
        <v/>
      </c>
      <c r="J194" s="9" t="n"/>
      <c r="K194" s="9" t="n"/>
    </row>
    <row r="195">
      <c r="A195" s="7" t="n"/>
      <c r="B195" s="8" t="n"/>
      <c r="C195" s="9" t="n"/>
      <c r="D195" s="9" t="n"/>
      <c r="E195" s="9" t="n"/>
      <c r="F195" s="9" t="n"/>
      <c r="G195" s="10">
        <f>IF(F195="","",IFERROR(VLOOKUP(F195,Servicios!$A$5:$C$34,2,FALSE),""))</f>
        <v/>
      </c>
      <c r="H195" s="11">
        <f>IF(OR(B195="",G195=""),"",B195+G195/1440)</f>
        <v/>
      </c>
      <c r="I195" s="12">
        <f>IF(F195="","",IFERROR(VLOOKUP(F195,Servicios!$A$5:$C$34,3,FALSE),""))</f>
        <v/>
      </c>
      <c r="J195" s="9" t="n"/>
      <c r="K195" s="9" t="n"/>
    </row>
    <row r="196">
      <c r="A196" s="7" t="n"/>
      <c r="B196" s="8" t="n"/>
      <c r="C196" s="9" t="n"/>
      <c r="D196" s="9" t="n"/>
      <c r="E196" s="9" t="n"/>
      <c r="F196" s="9" t="n"/>
      <c r="G196" s="10">
        <f>IF(F196="","",IFERROR(VLOOKUP(F196,Servicios!$A$5:$C$34,2,FALSE),""))</f>
        <v/>
      </c>
      <c r="H196" s="11">
        <f>IF(OR(B196="",G196=""),"",B196+G196/1440)</f>
        <v/>
      </c>
      <c r="I196" s="12">
        <f>IF(F196="","",IFERROR(VLOOKUP(F196,Servicios!$A$5:$C$34,3,FALSE),""))</f>
        <v/>
      </c>
      <c r="J196" s="9" t="n"/>
      <c r="K196" s="9" t="n"/>
    </row>
    <row r="197">
      <c r="A197" s="7" t="n"/>
      <c r="B197" s="8" t="n"/>
      <c r="C197" s="9" t="n"/>
      <c r="D197" s="9" t="n"/>
      <c r="E197" s="9" t="n"/>
      <c r="F197" s="9" t="n"/>
      <c r="G197" s="10">
        <f>IF(F197="","",IFERROR(VLOOKUP(F197,Servicios!$A$5:$C$34,2,FALSE),""))</f>
        <v/>
      </c>
      <c r="H197" s="11">
        <f>IF(OR(B197="",G197=""),"",B197+G197/1440)</f>
        <v/>
      </c>
      <c r="I197" s="12">
        <f>IF(F197="","",IFERROR(VLOOKUP(F197,Servicios!$A$5:$C$34,3,FALSE),""))</f>
        <v/>
      </c>
      <c r="J197" s="9" t="n"/>
      <c r="K197" s="9" t="n"/>
    </row>
    <row r="198">
      <c r="A198" s="7" t="n"/>
      <c r="B198" s="8" t="n"/>
      <c r="C198" s="9" t="n"/>
      <c r="D198" s="9" t="n"/>
      <c r="E198" s="9" t="n"/>
      <c r="F198" s="9" t="n"/>
      <c r="G198" s="10">
        <f>IF(F198="","",IFERROR(VLOOKUP(F198,Servicios!$A$5:$C$34,2,FALSE),""))</f>
        <v/>
      </c>
      <c r="H198" s="11">
        <f>IF(OR(B198="",G198=""),"",B198+G198/1440)</f>
        <v/>
      </c>
      <c r="I198" s="12">
        <f>IF(F198="","",IFERROR(VLOOKUP(F198,Servicios!$A$5:$C$34,3,FALSE),""))</f>
        <v/>
      </c>
      <c r="J198" s="9" t="n"/>
      <c r="K198" s="9" t="n"/>
    </row>
    <row r="199">
      <c r="A199" s="7" t="n"/>
      <c r="B199" s="8" t="n"/>
      <c r="C199" s="9" t="n"/>
      <c r="D199" s="9" t="n"/>
      <c r="E199" s="9" t="n"/>
      <c r="F199" s="9" t="n"/>
      <c r="G199" s="10">
        <f>IF(F199="","",IFERROR(VLOOKUP(F199,Servicios!$A$5:$C$34,2,FALSE),""))</f>
        <v/>
      </c>
      <c r="H199" s="11">
        <f>IF(OR(B199="",G199=""),"",B199+G199/1440)</f>
        <v/>
      </c>
      <c r="I199" s="12">
        <f>IF(F199="","",IFERROR(VLOOKUP(F199,Servicios!$A$5:$C$34,3,FALSE),""))</f>
        <v/>
      </c>
      <c r="J199" s="9" t="n"/>
      <c r="K199" s="9" t="n"/>
    </row>
    <row r="200">
      <c r="A200" s="7" t="n"/>
      <c r="B200" s="8" t="n"/>
      <c r="C200" s="9" t="n"/>
      <c r="D200" s="9" t="n"/>
      <c r="E200" s="9" t="n"/>
      <c r="F200" s="9" t="n"/>
      <c r="G200" s="10">
        <f>IF(F200="","",IFERROR(VLOOKUP(F200,Servicios!$A$5:$C$34,2,FALSE),""))</f>
        <v/>
      </c>
      <c r="H200" s="11">
        <f>IF(OR(B200="",G200=""),"",B200+G200/1440)</f>
        <v/>
      </c>
      <c r="I200" s="12">
        <f>IF(F200="","",IFERROR(VLOOKUP(F200,Servicios!$A$5:$C$34,3,FALSE),""))</f>
        <v/>
      </c>
      <c r="J200" s="9" t="n"/>
      <c r="K200" s="9" t="n"/>
    </row>
    <row r="201">
      <c r="A201" s="7" t="n"/>
      <c r="B201" s="8" t="n"/>
      <c r="C201" s="9" t="n"/>
      <c r="D201" s="9" t="n"/>
      <c r="E201" s="9" t="n"/>
      <c r="F201" s="9" t="n"/>
      <c r="G201" s="10">
        <f>IF(F201="","",IFERROR(VLOOKUP(F201,Servicios!$A$5:$C$34,2,FALSE),""))</f>
        <v/>
      </c>
      <c r="H201" s="11">
        <f>IF(OR(B201="",G201=""),"",B201+G201/1440)</f>
        <v/>
      </c>
      <c r="I201" s="12">
        <f>IF(F201="","",IFERROR(VLOOKUP(F201,Servicios!$A$5:$C$34,3,FALSE),""))</f>
        <v/>
      </c>
      <c r="J201" s="9" t="n"/>
      <c r="K201" s="9" t="n"/>
    </row>
    <row r="202">
      <c r="A202" s="7" t="n"/>
      <c r="B202" s="8" t="n"/>
      <c r="C202" s="9" t="n"/>
      <c r="D202" s="9" t="n"/>
      <c r="E202" s="9" t="n"/>
      <c r="F202" s="9" t="n"/>
      <c r="G202" s="10">
        <f>IF(F202="","",IFERROR(VLOOKUP(F202,Servicios!$A$5:$C$34,2,FALSE),""))</f>
        <v/>
      </c>
      <c r="H202" s="11">
        <f>IF(OR(B202="",G202=""),"",B202+G202/1440)</f>
        <v/>
      </c>
      <c r="I202" s="12">
        <f>IF(F202="","",IFERROR(VLOOKUP(F202,Servicios!$A$5:$C$34,3,FALSE),""))</f>
        <v/>
      </c>
      <c r="J202" s="9" t="n"/>
      <c r="K202" s="9" t="n"/>
    </row>
    <row r="203">
      <c r="A203" s="7" t="n"/>
      <c r="B203" s="8" t="n"/>
      <c r="C203" s="9" t="n"/>
      <c r="D203" s="9" t="n"/>
      <c r="E203" s="9" t="n"/>
      <c r="F203" s="9" t="n"/>
      <c r="G203" s="10">
        <f>IF(F203="","",IFERROR(VLOOKUP(F203,Servicios!$A$5:$C$34,2,FALSE),""))</f>
        <v/>
      </c>
      <c r="H203" s="11">
        <f>IF(OR(B203="",G203=""),"",B203+G203/1440)</f>
        <v/>
      </c>
      <c r="I203" s="12">
        <f>IF(F203="","",IFERROR(VLOOKUP(F203,Servicios!$A$5:$C$34,3,FALSE),""))</f>
        <v/>
      </c>
      <c r="J203" s="9" t="n"/>
      <c r="K203" s="9" t="n"/>
    </row>
    <row r="204">
      <c r="A204" s="7" t="n"/>
      <c r="B204" s="8" t="n"/>
      <c r="C204" s="9" t="n"/>
      <c r="D204" s="9" t="n"/>
      <c r="E204" s="9" t="n"/>
      <c r="F204" s="9" t="n"/>
      <c r="G204" s="10">
        <f>IF(F204="","",IFERROR(VLOOKUP(F204,Servicios!$A$5:$C$34,2,FALSE),""))</f>
        <v/>
      </c>
      <c r="H204" s="11">
        <f>IF(OR(B204="",G204=""),"",B204+G204/1440)</f>
        <v/>
      </c>
      <c r="I204" s="12">
        <f>IF(F204="","",IFERROR(VLOOKUP(F204,Servicios!$A$5:$C$34,3,FALSE),""))</f>
        <v/>
      </c>
      <c r="J204" s="9" t="n"/>
      <c r="K204" s="9" t="n"/>
    </row>
    <row r="205">
      <c r="A205" s="7" t="n"/>
      <c r="B205" s="8" t="n"/>
      <c r="C205" s="9" t="n"/>
      <c r="D205" s="9" t="n"/>
      <c r="E205" s="9" t="n"/>
      <c r="F205" s="9" t="n"/>
      <c r="G205" s="10">
        <f>IF(F205="","",IFERROR(VLOOKUP(F205,Servicios!$A$5:$C$34,2,FALSE),""))</f>
        <v/>
      </c>
      <c r="H205" s="11">
        <f>IF(OR(B205="",G205=""),"",B205+G205/1440)</f>
        <v/>
      </c>
      <c r="I205" s="12">
        <f>IF(F205="","",IFERROR(VLOOKUP(F205,Servicios!$A$5:$C$34,3,FALSE),""))</f>
        <v/>
      </c>
      <c r="J205" s="9" t="n"/>
      <c r="K205" s="9" t="n"/>
    </row>
    <row r="206">
      <c r="A206" s="7" t="n"/>
      <c r="B206" s="8" t="n"/>
      <c r="C206" s="9" t="n"/>
      <c r="D206" s="9" t="n"/>
      <c r="E206" s="9" t="n"/>
      <c r="F206" s="9" t="n"/>
      <c r="G206" s="10">
        <f>IF(F206="","",IFERROR(VLOOKUP(F206,Servicios!$A$5:$C$34,2,FALSE),""))</f>
        <v/>
      </c>
      <c r="H206" s="11">
        <f>IF(OR(B206="",G206=""),"",B206+G206/1440)</f>
        <v/>
      </c>
      <c r="I206" s="12">
        <f>IF(F206="","",IFERROR(VLOOKUP(F206,Servicios!$A$5:$C$34,3,FALSE),""))</f>
        <v/>
      </c>
      <c r="J206" s="9" t="n"/>
      <c r="K206" s="9" t="n"/>
    </row>
    <row r="207">
      <c r="A207" s="7" t="n"/>
      <c r="B207" s="8" t="n"/>
      <c r="C207" s="9" t="n"/>
      <c r="D207" s="9" t="n"/>
      <c r="E207" s="9" t="n"/>
      <c r="F207" s="9" t="n"/>
      <c r="G207" s="10">
        <f>IF(F207="","",IFERROR(VLOOKUP(F207,Servicios!$A$5:$C$34,2,FALSE),""))</f>
        <v/>
      </c>
      <c r="H207" s="11">
        <f>IF(OR(B207="",G207=""),"",B207+G207/1440)</f>
        <v/>
      </c>
      <c r="I207" s="12">
        <f>IF(F207="","",IFERROR(VLOOKUP(F207,Servicios!$A$5:$C$34,3,FALSE),""))</f>
        <v/>
      </c>
      <c r="J207" s="9" t="n"/>
      <c r="K207" s="9" t="n"/>
    </row>
    <row r="208">
      <c r="A208" s="7" t="n"/>
      <c r="B208" s="8" t="n"/>
      <c r="C208" s="9" t="n"/>
      <c r="D208" s="9" t="n"/>
      <c r="E208" s="9" t="n"/>
      <c r="F208" s="9" t="n"/>
      <c r="G208" s="10">
        <f>IF(F208="","",IFERROR(VLOOKUP(F208,Servicios!$A$5:$C$34,2,FALSE),""))</f>
        <v/>
      </c>
      <c r="H208" s="11">
        <f>IF(OR(B208="",G208=""),"",B208+G208/1440)</f>
        <v/>
      </c>
      <c r="I208" s="12">
        <f>IF(F208="","",IFERROR(VLOOKUP(F208,Servicios!$A$5:$C$34,3,FALSE),""))</f>
        <v/>
      </c>
      <c r="J208" s="9" t="n"/>
      <c r="K208" s="9" t="n"/>
    </row>
    <row r="209">
      <c r="A209" s="7" t="n"/>
      <c r="B209" s="8" t="n"/>
      <c r="C209" s="9" t="n"/>
      <c r="D209" s="9" t="n"/>
      <c r="E209" s="9" t="n"/>
      <c r="F209" s="9" t="n"/>
      <c r="G209" s="10">
        <f>IF(F209="","",IFERROR(VLOOKUP(F209,Servicios!$A$5:$C$34,2,FALSE),""))</f>
        <v/>
      </c>
      <c r="H209" s="11">
        <f>IF(OR(B209="",G209=""),"",B209+G209/1440)</f>
        <v/>
      </c>
      <c r="I209" s="12">
        <f>IF(F209="","",IFERROR(VLOOKUP(F209,Servicios!$A$5:$C$34,3,FALSE),""))</f>
        <v/>
      </c>
      <c r="J209" s="9" t="n"/>
      <c r="K209" s="9" t="n"/>
    </row>
    <row r="210">
      <c r="A210" s="7" t="n"/>
      <c r="B210" s="8" t="n"/>
      <c r="C210" s="9" t="n"/>
      <c r="D210" s="9" t="n"/>
      <c r="E210" s="9" t="n"/>
      <c r="F210" s="9" t="n"/>
      <c r="G210" s="10">
        <f>IF(F210="","",IFERROR(VLOOKUP(F210,Servicios!$A$5:$C$34,2,FALSE),""))</f>
        <v/>
      </c>
      <c r="H210" s="11">
        <f>IF(OR(B210="",G210=""),"",B210+G210/1440)</f>
        <v/>
      </c>
      <c r="I210" s="12">
        <f>IF(F210="","",IFERROR(VLOOKUP(F210,Servicios!$A$5:$C$34,3,FALSE),""))</f>
        <v/>
      </c>
      <c r="J210" s="9" t="n"/>
      <c r="K210" s="9" t="n"/>
    </row>
    <row r="211">
      <c r="A211" s="7" t="n"/>
      <c r="B211" s="8" t="n"/>
      <c r="C211" s="9" t="n"/>
      <c r="D211" s="9" t="n"/>
      <c r="E211" s="9" t="n"/>
      <c r="F211" s="9" t="n"/>
      <c r="G211" s="10">
        <f>IF(F211="","",IFERROR(VLOOKUP(F211,Servicios!$A$5:$C$34,2,FALSE),""))</f>
        <v/>
      </c>
      <c r="H211" s="11">
        <f>IF(OR(B211="",G211=""),"",B211+G211/1440)</f>
        <v/>
      </c>
      <c r="I211" s="12">
        <f>IF(F211="","",IFERROR(VLOOKUP(F211,Servicios!$A$5:$C$34,3,FALSE),""))</f>
        <v/>
      </c>
      <c r="J211" s="9" t="n"/>
      <c r="K211" s="9" t="n"/>
    </row>
    <row r="212">
      <c r="A212" s="7" t="n"/>
      <c r="B212" s="8" t="n"/>
      <c r="C212" s="9" t="n"/>
      <c r="D212" s="9" t="n"/>
      <c r="E212" s="9" t="n"/>
      <c r="F212" s="9" t="n"/>
      <c r="G212" s="10">
        <f>IF(F212="","",IFERROR(VLOOKUP(F212,Servicios!$A$5:$C$34,2,FALSE),""))</f>
        <v/>
      </c>
      <c r="H212" s="11">
        <f>IF(OR(B212="",G212=""),"",B212+G212/1440)</f>
        <v/>
      </c>
      <c r="I212" s="12">
        <f>IF(F212="","",IFERROR(VLOOKUP(F212,Servicios!$A$5:$C$34,3,FALSE),""))</f>
        <v/>
      </c>
      <c r="J212" s="9" t="n"/>
      <c r="K212" s="9" t="n"/>
    </row>
    <row r="213">
      <c r="A213" s="7" t="n"/>
      <c r="B213" s="8" t="n"/>
      <c r="C213" s="9" t="n"/>
      <c r="D213" s="9" t="n"/>
      <c r="E213" s="9" t="n"/>
      <c r="F213" s="9" t="n"/>
      <c r="G213" s="10">
        <f>IF(F213="","",IFERROR(VLOOKUP(F213,Servicios!$A$5:$C$34,2,FALSE),""))</f>
        <v/>
      </c>
      <c r="H213" s="11">
        <f>IF(OR(B213="",G213=""),"",B213+G213/1440)</f>
        <v/>
      </c>
      <c r="I213" s="12">
        <f>IF(F213="","",IFERROR(VLOOKUP(F213,Servicios!$A$5:$C$34,3,FALSE),""))</f>
        <v/>
      </c>
      <c r="J213" s="9" t="n"/>
      <c r="K213" s="9" t="n"/>
    </row>
    <row r="214">
      <c r="A214" s="7" t="n"/>
      <c r="B214" s="8" t="n"/>
      <c r="C214" s="9" t="n"/>
      <c r="D214" s="9" t="n"/>
      <c r="E214" s="9" t="n"/>
      <c r="F214" s="9" t="n"/>
      <c r="G214" s="10">
        <f>IF(F214="","",IFERROR(VLOOKUP(F214,Servicios!$A$5:$C$34,2,FALSE),""))</f>
        <v/>
      </c>
      <c r="H214" s="11">
        <f>IF(OR(B214="",G214=""),"",B214+G214/1440)</f>
        <v/>
      </c>
      <c r="I214" s="12">
        <f>IF(F214="","",IFERROR(VLOOKUP(F214,Servicios!$A$5:$C$34,3,FALSE),""))</f>
        <v/>
      </c>
      <c r="J214" s="9" t="n"/>
      <c r="K214" s="9" t="n"/>
    </row>
    <row r="215">
      <c r="A215" s="7" t="n"/>
      <c r="B215" s="8" t="n"/>
      <c r="C215" s="9" t="n"/>
      <c r="D215" s="9" t="n"/>
      <c r="E215" s="9" t="n"/>
      <c r="F215" s="9" t="n"/>
      <c r="G215" s="10">
        <f>IF(F215="","",IFERROR(VLOOKUP(F215,Servicios!$A$5:$C$34,2,FALSE),""))</f>
        <v/>
      </c>
      <c r="H215" s="11">
        <f>IF(OR(B215="",G215=""),"",B215+G215/1440)</f>
        <v/>
      </c>
      <c r="I215" s="12">
        <f>IF(F215="","",IFERROR(VLOOKUP(F215,Servicios!$A$5:$C$34,3,FALSE),""))</f>
        <v/>
      </c>
      <c r="J215" s="9" t="n"/>
      <c r="K215" s="9" t="n"/>
    </row>
    <row r="216">
      <c r="A216" s="7" t="n"/>
      <c r="B216" s="8" t="n"/>
      <c r="C216" s="9" t="n"/>
      <c r="D216" s="9" t="n"/>
      <c r="E216" s="9" t="n"/>
      <c r="F216" s="9" t="n"/>
      <c r="G216" s="10">
        <f>IF(F216="","",IFERROR(VLOOKUP(F216,Servicios!$A$5:$C$34,2,FALSE),""))</f>
        <v/>
      </c>
      <c r="H216" s="11">
        <f>IF(OR(B216="",G216=""),"",B216+G216/1440)</f>
        <v/>
      </c>
      <c r="I216" s="12">
        <f>IF(F216="","",IFERROR(VLOOKUP(F216,Servicios!$A$5:$C$34,3,FALSE),""))</f>
        <v/>
      </c>
      <c r="J216" s="9" t="n"/>
      <c r="K216" s="9" t="n"/>
    </row>
    <row r="217">
      <c r="A217" s="7" t="n"/>
      <c r="B217" s="8" t="n"/>
      <c r="C217" s="9" t="n"/>
      <c r="D217" s="9" t="n"/>
      <c r="E217" s="9" t="n"/>
      <c r="F217" s="9" t="n"/>
      <c r="G217" s="10">
        <f>IF(F217="","",IFERROR(VLOOKUP(F217,Servicios!$A$5:$C$34,2,FALSE),""))</f>
        <v/>
      </c>
      <c r="H217" s="11">
        <f>IF(OR(B217="",G217=""),"",B217+G217/1440)</f>
        <v/>
      </c>
      <c r="I217" s="12">
        <f>IF(F217="","",IFERROR(VLOOKUP(F217,Servicios!$A$5:$C$34,3,FALSE),""))</f>
        <v/>
      </c>
      <c r="J217" s="9" t="n"/>
      <c r="K217" s="9" t="n"/>
    </row>
    <row r="218">
      <c r="A218" s="7" t="n"/>
      <c r="B218" s="8" t="n"/>
      <c r="C218" s="9" t="n"/>
      <c r="D218" s="9" t="n"/>
      <c r="E218" s="9" t="n"/>
      <c r="F218" s="9" t="n"/>
      <c r="G218" s="10">
        <f>IF(F218="","",IFERROR(VLOOKUP(F218,Servicios!$A$5:$C$34,2,FALSE),""))</f>
        <v/>
      </c>
      <c r="H218" s="11">
        <f>IF(OR(B218="",G218=""),"",B218+G218/1440)</f>
        <v/>
      </c>
      <c r="I218" s="12">
        <f>IF(F218="","",IFERROR(VLOOKUP(F218,Servicios!$A$5:$C$34,3,FALSE),""))</f>
        <v/>
      </c>
      <c r="J218" s="9" t="n"/>
      <c r="K218" s="9" t="n"/>
    </row>
    <row r="219">
      <c r="A219" s="7" t="n"/>
      <c r="B219" s="8" t="n"/>
      <c r="C219" s="9" t="n"/>
      <c r="D219" s="9" t="n"/>
      <c r="E219" s="9" t="n"/>
      <c r="F219" s="9" t="n"/>
      <c r="G219" s="10">
        <f>IF(F219="","",IFERROR(VLOOKUP(F219,Servicios!$A$5:$C$34,2,FALSE),""))</f>
        <v/>
      </c>
      <c r="H219" s="11">
        <f>IF(OR(B219="",G219=""),"",B219+G219/1440)</f>
        <v/>
      </c>
      <c r="I219" s="12">
        <f>IF(F219="","",IFERROR(VLOOKUP(F219,Servicios!$A$5:$C$34,3,FALSE),""))</f>
        <v/>
      </c>
      <c r="J219" s="9" t="n"/>
      <c r="K219" s="9" t="n"/>
    </row>
    <row r="220">
      <c r="A220" s="7" t="n"/>
      <c r="B220" s="8" t="n"/>
      <c r="C220" s="9" t="n"/>
      <c r="D220" s="9" t="n"/>
      <c r="E220" s="9" t="n"/>
      <c r="F220" s="9" t="n"/>
      <c r="G220" s="10">
        <f>IF(F220="","",IFERROR(VLOOKUP(F220,Servicios!$A$5:$C$34,2,FALSE),""))</f>
        <v/>
      </c>
      <c r="H220" s="11">
        <f>IF(OR(B220="",G220=""),"",B220+G220/1440)</f>
        <v/>
      </c>
      <c r="I220" s="12">
        <f>IF(F220="","",IFERROR(VLOOKUP(F220,Servicios!$A$5:$C$34,3,FALSE),""))</f>
        <v/>
      </c>
      <c r="J220" s="9" t="n"/>
      <c r="K220" s="9" t="n"/>
    </row>
    <row r="221">
      <c r="A221" s="7" t="n"/>
      <c r="B221" s="8" t="n"/>
      <c r="C221" s="9" t="n"/>
      <c r="D221" s="9" t="n"/>
      <c r="E221" s="9" t="n"/>
      <c r="F221" s="9" t="n"/>
      <c r="G221" s="10">
        <f>IF(F221="","",IFERROR(VLOOKUP(F221,Servicios!$A$5:$C$34,2,FALSE),""))</f>
        <v/>
      </c>
      <c r="H221" s="11">
        <f>IF(OR(B221="",G221=""),"",B221+G221/1440)</f>
        <v/>
      </c>
      <c r="I221" s="12">
        <f>IF(F221="","",IFERROR(VLOOKUP(F221,Servicios!$A$5:$C$34,3,FALSE),""))</f>
        <v/>
      </c>
      <c r="J221" s="9" t="n"/>
      <c r="K221" s="9" t="n"/>
    </row>
    <row r="222">
      <c r="A222" s="7" t="n"/>
      <c r="B222" s="8" t="n"/>
      <c r="C222" s="9" t="n"/>
      <c r="D222" s="9" t="n"/>
      <c r="E222" s="9" t="n"/>
      <c r="F222" s="9" t="n"/>
      <c r="G222" s="10">
        <f>IF(F222="","",IFERROR(VLOOKUP(F222,Servicios!$A$5:$C$34,2,FALSE),""))</f>
        <v/>
      </c>
      <c r="H222" s="11">
        <f>IF(OR(B222="",G222=""),"",B222+G222/1440)</f>
        <v/>
      </c>
      <c r="I222" s="12">
        <f>IF(F222="","",IFERROR(VLOOKUP(F222,Servicios!$A$5:$C$34,3,FALSE),""))</f>
        <v/>
      </c>
      <c r="J222" s="9" t="n"/>
      <c r="K222" s="9" t="n"/>
    </row>
    <row r="223">
      <c r="A223" s="7" t="n"/>
      <c r="B223" s="8" t="n"/>
      <c r="C223" s="9" t="n"/>
      <c r="D223" s="9" t="n"/>
      <c r="E223" s="9" t="n"/>
      <c r="F223" s="9" t="n"/>
      <c r="G223" s="10">
        <f>IF(F223="","",IFERROR(VLOOKUP(F223,Servicios!$A$5:$C$34,2,FALSE),""))</f>
        <v/>
      </c>
      <c r="H223" s="11">
        <f>IF(OR(B223="",G223=""),"",B223+G223/1440)</f>
        <v/>
      </c>
      <c r="I223" s="12">
        <f>IF(F223="","",IFERROR(VLOOKUP(F223,Servicios!$A$5:$C$34,3,FALSE),""))</f>
        <v/>
      </c>
      <c r="J223" s="9" t="n"/>
      <c r="K223" s="9" t="n"/>
    </row>
    <row r="224">
      <c r="A224" s="7" t="n"/>
      <c r="B224" s="8" t="n"/>
      <c r="C224" s="9" t="n"/>
      <c r="D224" s="9" t="n"/>
      <c r="E224" s="9" t="n"/>
      <c r="F224" s="9" t="n"/>
      <c r="G224" s="10">
        <f>IF(F224="","",IFERROR(VLOOKUP(F224,Servicios!$A$5:$C$34,2,FALSE),""))</f>
        <v/>
      </c>
      <c r="H224" s="11">
        <f>IF(OR(B224="",G224=""),"",B224+G224/1440)</f>
        <v/>
      </c>
      <c r="I224" s="12">
        <f>IF(F224="","",IFERROR(VLOOKUP(F224,Servicios!$A$5:$C$34,3,FALSE),""))</f>
        <v/>
      </c>
      <c r="J224" s="9" t="n"/>
      <c r="K224" s="9" t="n"/>
    </row>
    <row r="225">
      <c r="A225" s="7" t="n"/>
      <c r="B225" s="8" t="n"/>
      <c r="C225" s="9" t="n"/>
      <c r="D225" s="9" t="n"/>
      <c r="E225" s="9" t="n"/>
      <c r="F225" s="9" t="n"/>
      <c r="G225" s="10">
        <f>IF(F225="","",IFERROR(VLOOKUP(F225,Servicios!$A$5:$C$34,2,FALSE),""))</f>
        <v/>
      </c>
      <c r="H225" s="11">
        <f>IF(OR(B225="",G225=""),"",B225+G225/1440)</f>
        <v/>
      </c>
      <c r="I225" s="12">
        <f>IF(F225="","",IFERROR(VLOOKUP(F225,Servicios!$A$5:$C$34,3,FALSE),""))</f>
        <v/>
      </c>
      <c r="J225" s="9" t="n"/>
      <c r="K225" s="9" t="n"/>
    </row>
    <row r="226">
      <c r="A226" s="7" t="n"/>
      <c r="B226" s="8" t="n"/>
      <c r="C226" s="9" t="n"/>
      <c r="D226" s="9" t="n"/>
      <c r="E226" s="9" t="n"/>
      <c r="F226" s="9" t="n"/>
      <c r="G226" s="10">
        <f>IF(F226="","",IFERROR(VLOOKUP(F226,Servicios!$A$5:$C$34,2,FALSE),""))</f>
        <v/>
      </c>
      <c r="H226" s="11">
        <f>IF(OR(B226="",G226=""),"",B226+G226/1440)</f>
        <v/>
      </c>
      <c r="I226" s="12">
        <f>IF(F226="","",IFERROR(VLOOKUP(F226,Servicios!$A$5:$C$34,3,FALSE),""))</f>
        <v/>
      </c>
      <c r="J226" s="9" t="n"/>
      <c r="K226" s="9" t="n"/>
    </row>
    <row r="227">
      <c r="A227" s="7" t="n"/>
      <c r="B227" s="8" t="n"/>
      <c r="C227" s="9" t="n"/>
      <c r="D227" s="9" t="n"/>
      <c r="E227" s="9" t="n"/>
      <c r="F227" s="9" t="n"/>
      <c r="G227" s="10">
        <f>IF(F227="","",IFERROR(VLOOKUP(F227,Servicios!$A$5:$C$34,2,FALSE),""))</f>
        <v/>
      </c>
      <c r="H227" s="11">
        <f>IF(OR(B227="",G227=""),"",B227+G227/1440)</f>
        <v/>
      </c>
      <c r="I227" s="12">
        <f>IF(F227="","",IFERROR(VLOOKUP(F227,Servicios!$A$5:$C$34,3,FALSE),""))</f>
        <v/>
      </c>
      <c r="J227" s="9" t="n"/>
      <c r="K227" s="9" t="n"/>
    </row>
    <row r="228">
      <c r="A228" s="7" t="n"/>
      <c r="B228" s="8" t="n"/>
      <c r="C228" s="9" t="n"/>
      <c r="D228" s="9" t="n"/>
      <c r="E228" s="9" t="n"/>
      <c r="F228" s="9" t="n"/>
      <c r="G228" s="10">
        <f>IF(F228="","",IFERROR(VLOOKUP(F228,Servicios!$A$5:$C$34,2,FALSE),""))</f>
        <v/>
      </c>
      <c r="H228" s="11">
        <f>IF(OR(B228="",G228=""),"",B228+G228/1440)</f>
        <v/>
      </c>
      <c r="I228" s="12">
        <f>IF(F228="","",IFERROR(VLOOKUP(F228,Servicios!$A$5:$C$34,3,FALSE),""))</f>
        <v/>
      </c>
      <c r="J228" s="9" t="n"/>
      <c r="K228" s="9" t="n"/>
    </row>
    <row r="229">
      <c r="A229" s="7" t="n"/>
      <c r="B229" s="8" t="n"/>
      <c r="C229" s="9" t="n"/>
      <c r="D229" s="9" t="n"/>
      <c r="E229" s="9" t="n"/>
      <c r="F229" s="9" t="n"/>
      <c r="G229" s="10">
        <f>IF(F229="","",IFERROR(VLOOKUP(F229,Servicios!$A$5:$C$34,2,FALSE),""))</f>
        <v/>
      </c>
      <c r="H229" s="11">
        <f>IF(OR(B229="",G229=""),"",B229+G229/1440)</f>
        <v/>
      </c>
      <c r="I229" s="12">
        <f>IF(F229="","",IFERROR(VLOOKUP(F229,Servicios!$A$5:$C$34,3,FALSE),""))</f>
        <v/>
      </c>
      <c r="J229" s="9" t="n"/>
      <c r="K229" s="9" t="n"/>
    </row>
    <row r="230">
      <c r="A230" s="7" t="n"/>
      <c r="B230" s="8" t="n"/>
      <c r="C230" s="9" t="n"/>
      <c r="D230" s="9" t="n"/>
      <c r="E230" s="9" t="n"/>
      <c r="F230" s="9" t="n"/>
      <c r="G230" s="10">
        <f>IF(F230="","",IFERROR(VLOOKUP(F230,Servicios!$A$5:$C$34,2,FALSE),""))</f>
        <v/>
      </c>
      <c r="H230" s="11">
        <f>IF(OR(B230="",G230=""),"",B230+G230/1440)</f>
        <v/>
      </c>
      <c r="I230" s="12">
        <f>IF(F230="","",IFERROR(VLOOKUP(F230,Servicios!$A$5:$C$34,3,FALSE),""))</f>
        <v/>
      </c>
      <c r="J230" s="9" t="n"/>
      <c r="K230" s="9" t="n"/>
    </row>
    <row r="231">
      <c r="A231" s="7" t="n"/>
      <c r="B231" s="8" t="n"/>
      <c r="C231" s="9" t="n"/>
      <c r="D231" s="9" t="n"/>
      <c r="E231" s="9" t="n"/>
      <c r="F231" s="9" t="n"/>
      <c r="G231" s="10">
        <f>IF(F231="","",IFERROR(VLOOKUP(F231,Servicios!$A$5:$C$34,2,FALSE),""))</f>
        <v/>
      </c>
      <c r="H231" s="11">
        <f>IF(OR(B231="",G231=""),"",B231+G231/1440)</f>
        <v/>
      </c>
      <c r="I231" s="12">
        <f>IF(F231="","",IFERROR(VLOOKUP(F231,Servicios!$A$5:$C$34,3,FALSE),""))</f>
        <v/>
      </c>
      <c r="J231" s="9" t="n"/>
      <c r="K231" s="9" t="n"/>
    </row>
    <row r="232">
      <c r="A232" s="7" t="n"/>
      <c r="B232" s="8" t="n"/>
      <c r="C232" s="9" t="n"/>
      <c r="D232" s="9" t="n"/>
      <c r="E232" s="9" t="n"/>
      <c r="F232" s="9" t="n"/>
      <c r="G232" s="10">
        <f>IF(F232="","",IFERROR(VLOOKUP(F232,Servicios!$A$5:$C$34,2,FALSE),""))</f>
        <v/>
      </c>
      <c r="H232" s="11">
        <f>IF(OR(B232="",G232=""),"",B232+G232/1440)</f>
        <v/>
      </c>
      <c r="I232" s="12">
        <f>IF(F232="","",IFERROR(VLOOKUP(F232,Servicios!$A$5:$C$34,3,FALSE),""))</f>
        <v/>
      </c>
      <c r="J232" s="9" t="n"/>
      <c r="K232" s="9" t="n"/>
    </row>
    <row r="233">
      <c r="A233" s="7" t="n"/>
      <c r="B233" s="8" t="n"/>
      <c r="C233" s="9" t="n"/>
      <c r="D233" s="9" t="n"/>
      <c r="E233" s="9" t="n"/>
      <c r="F233" s="9" t="n"/>
      <c r="G233" s="10">
        <f>IF(F233="","",IFERROR(VLOOKUP(F233,Servicios!$A$5:$C$34,2,FALSE),""))</f>
        <v/>
      </c>
      <c r="H233" s="11">
        <f>IF(OR(B233="",G233=""),"",B233+G233/1440)</f>
        <v/>
      </c>
      <c r="I233" s="12">
        <f>IF(F233="","",IFERROR(VLOOKUP(F233,Servicios!$A$5:$C$34,3,FALSE),""))</f>
        <v/>
      </c>
      <c r="J233" s="9" t="n"/>
      <c r="K233" s="9" t="n"/>
    </row>
    <row r="234">
      <c r="A234" s="7" t="n"/>
      <c r="B234" s="8" t="n"/>
      <c r="C234" s="9" t="n"/>
      <c r="D234" s="9" t="n"/>
      <c r="E234" s="9" t="n"/>
      <c r="F234" s="9" t="n"/>
      <c r="G234" s="10">
        <f>IF(F234="","",IFERROR(VLOOKUP(F234,Servicios!$A$5:$C$34,2,FALSE),""))</f>
        <v/>
      </c>
      <c r="H234" s="11">
        <f>IF(OR(B234="",G234=""),"",B234+G234/1440)</f>
        <v/>
      </c>
      <c r="I234" s="12">
        <f>IF(F234="","",IFERROR(VLOOKUP(F234,Servicios!$A$5:$C$34,3,FALSE),""))</f>
        <v/>
      </c>
      <c r="J234" s="9" t="n"/>
      <c r="K234" s="9" t="n"/>
    </row>
    <row r="235">
      <c r="A235" s="7" t="n"/>
      <c r="B235" s="8" t="n"/>
      <c r="C235" s="9" t="n"/>
      <c r="D235" s="9" t="n"/>
      <c r="E235" s="9" t="n"/>
      <c r="F235" s="9" t="n"/>
      <c r="G235" s="10">
        <f>IF(F235="","",IFERROR(VLOOKUP(F235,Servicios!$A$5:$C$34,2,FALSE),""))</f>
        <v/>
      </c>
      <c r="H235" s="11">
        <f>IF(OR(B235="",G235=""),"",B235+G235/1440)</f>
        <v/>
      </c>
      <c r="I235" s="12">
        <f>IF(F235="","",IFERROR(VLOOKUP(F235,Servicios!$A$5:$C$34,3,FALSE),""))</f>
        <v/>
      </c>
      <c r="J235" s="9" t="n"/>
      <c r="K235" s="9" t="n"/>
    </row>
    <row r="236">
      <c r="A236" s="7" t="n"/>
      <c r="B236" s="8" t="n"/>
      <c r="C236" s="9" t="n"/>
      <c r="D236" s="9" t="n"/>
      <c r="E236" s="9" t="n"/>
      <c r="F236" s="9" t="n"/>
      <c r="G236" s="10">
        <f>IF(F236="","",IFERROR(VLOOKUP(F236,Servicios!$A$5:$C$34,2,FALSE),""))</f>
        <v/>
      </c>
      <c r="H236" s="11">
        <f>IF(OR(B236="",G236=""),"",B236+G236/1440)</f>
        <v/>
      </c>
      <c r="I236" s="12">
        <f>IF(F236="","",IFERROR(VLOOKUP(F236,Servicios!$A$5:$C$34,3,FALSE),""))</f>
        <v/>
      </c>
      <c r="J236" s="9" t="n"/>
      <c r="K236" s="9" t="n"/>
    </row>
    <row r="237">
      <c r="A237" s="7" t="n"/>
      <c r="B237" s="8" t="n"/>
      <c r="C237" s="9" t="n"/>
      <c r="D237" s="9" t="n"/>
      <c r="E237" s="9" t="n"/>
      <c r="F237" s="9" t="n"/>
      <c r="G237" s="10">
        <f>IF(F237="","",IFERROR(VLOOKUP(F237,Servicios!$A$5:$C$34,2,FALSE),""))</f>
        <v/>
      </c>
      <c r="H237" s="11">
        <f>IF(OR(B237="",G237=""),"",B237+G237/1440)</f>
        <v/>
      </c>
      <c r="I237" s="12">
        <f>IF(F237="","",IFERROR(VLOOKUP(F237,Servicios!$A$5:$C$34,3,FALSE),""))</f>
        <v/>
      </c>
      <c r="J237" s="9" t="n"/>
      <c r="K237" s="9" t="n"/>
    </row>
    <row r="238">
      <c r="A238" s="7" t="n"/>
      <c r="B238" s="8" t="n"/>
      <c r="C238" s="9" t="n"/>
      <c r="D238" s="9" t="n"/>
      <c r="E238" s="9" t="n"/>
      <c r="F238" s="9" t="n"/>
      <c r="G238" s="10">
        <f>IF(F238="","",IFERROR(VLOOKUP(F238,Servicios!$A$5:$C$34,2,FALSE),""))</f>
        <v/>
      </c>
      <c r="H238" s="11">
        <f>IF(OR(B238="",G238=""),"",B238+G238/1440)</f>
        <v/>
      </c>
      <c r="I238" s="12">
        <f>IF(F238="","",IFERROR(VLOOKUP(F238,Servicios!$A$5:$C$34,3,FALSE),""))</f>
        <v/>
      </c>
      <c r="J238" s="9" t="n"/>
      <c r="K238" s="9" t="n"/>
    </row>
    <row r="239">
      <c r="A239" s="7" t="n"/>
      <c r="B239" s="8" t="n"/>
      <c r="C239" s="9" t="n"/>
      <c r="D239" s="9" t="n"/>
      <c r="E239" s="9" t="n"/>
      <c r="F239" s="9" t="n"/>
      <c r="G239" s="10">
        <f>IF(F239="","",IFERROR(VLOOKUP(F239,Servicios!$A$5:$C$34,2,FALSE),""))</f>
        <v/>
      </c>
      <c r="H239" s="11">
        <f>IF(OR(B239="",G239=""),"",B239+G239/1440)</f>
        <v/>
      </c>
      <c r="I239" s="12">
        <f>IF(F239="","",IFERROR(VLOOKUP(F239,Servicios!$A$5:$C$34,3,FALSE),""))</f>
        <v/>
      </c>
      <c r="J239" s="9" t="n"/>
      <c r="K239" s="9" t="n"/>
    </row>
    <row r="240">
      <c r="A240" s="7" t="n"/>
      <c r="B240" s="8" t="n"/>
      <c r="C240" s="9" t="n"/>
      <c r="D240" s="9" t="n"/>
      <c r="E240" s="9" t="n"/>
      <c r="F240" s="9" t="n"/>
      <c r="G240" s="10">
        <f>IF(F240="","",IFERROR(VLOOKUP(F240,Servicios!$A$5:$C$34,2,FALSE),""))</f>
        <v/>
      </c>
      <c r="H240" s="11">
        <f>IF(OR(B240="",G240=""),"",B240+G240/1440)</f>
        <v/>
      </c>
      <c r="I240" s="12">
        <f>IF(F240="","",IFERROR(VLOOKUP(F240,Servicios!$A$5:$C$34,3,FALSE),""))</f>
        <v/>
      </c>
      <c r="J240" s="9" t="n"/>
      <c r="K240" s="9" t="n"/>
    </row>
    <row r="241">
      <c r="A241" s="7" t="n"/>
      <c r="B241" s="8" t="n"/>
      <c r="C241" s="9" t="n"/>
      <c r="D241" s="9" t="n"/>
      <c r="E241" s="9" t="n"/>
      <c r="F241" s="9" t="n"/>
      <c r="G241" s="10">
        <f>IF(F241="","",IFERROR(VLOOKUP(F241,Servicios!$A$5:$C$34,2,FALSE),""))</f>
        <v/>
      </c>
      <c r="H241" s="11">
        <f>IF(OR(B241="",G241=""),"",B241+G241/1440)</f>
        <v/>
      </c>
      <c r="I241" s="12">
        <f>IF(F241="","",IFERROR(VLOOKUP(F241,Servicios!$A$5:$C$34,3,FALSE),""))</f>
        <v/>
      </c>
      <c r="J241" s="9" t="n"/>
      <c r="K241" s="9" t="n"/>
    </row>
    <row r="242">
      <c r="A242" s="7" t="n"/>
      <c r="B242" s="8" t="n"/>
      <c r="C242" s="9" t="n"/>
      <c r="D242" s="9" t="n"/>
      <c r="E242" s="9" t="n"/>
      <c r="F242" s="9" t="n"/>
      <c r="G242" s="10">
        <f>IF(F242="","",IFERROR(VLOOKUP(F242,Servicios!$A$5:$C$34,2,FALSE),""))</f>
        <v/>
      </c>
      <c r="H242" s="11">
        <f>IF(OR(B242="",G242=""),"",B242+G242/1440)</f>
        <v/>
      </c>
      <c r="I242" s="12">
        <f>IF(F242="","",IFERROR(VLOOKUP(F242,Servicios!$A$5:$C$34,3,FALSE),""))</f>
        <v/>
      </c>
      <c r="J242" s="9" t="n"/>
      <c r="K242" s="9" t="n"/>
    </row>
    <row r="243">
      <c r="A243" s="7" t="n"/>
      <c r="B243" s="8" t="n"/>
      <c r="C243" s="9" t="n"/>
      <c r="D243" s="9" t="n"/>
      <c r="E243" s="9" t="n"/>
      <c r="F243" s="9" t="n"/>
      <c r="G243" s="10">
        <f>IF(F243="","",IFERROR(VLOOKUP(F243,Servicios!$A$5:$C$34,2,FALSE),""))</f>
        <v/>
      </c>
      <c r="H243" s="11">
        <f>IF(OR(B243="",G243=""),"",B243+G243/1440)</f>
        <v/>
      </c>
      <c r="I243" s="12">
        <f>IF(F243="","",IFERROR(VLOOKUP(F243,Servicios!$A$5:$C$34,3,FALSE),""))</f>
        <v/>
      </c>
      <c r="J243" s="9" t="n"/>
      <c r="K243" s="9" t="n"/>
    </row>
    <row r="244">
      <c r="A244" s="7" t="n"/>
      <c r="B244" s="8" t="n"/>
      <c r="C244" s="9" t="n"/>
      <c r="D244" s="9" t="n"/>
      <c r="E244" s="9" t="n"/>
      <c r="F244" s="9" t="n"/>
      <c r="G244" s="10">
        <f>IF(F244="","",IFERROR(VLOOKUP(F244,Servicios!$A$5:$C$34,2,FALSE),""))</f>
        <v/>
      </c>
      <c r="H244" s="11">
        <f>IF(OR(B244="",G244=""),"",B244+G244/1440)</f>
        <v/>
      </c>
      <c r="I244" s="12">
        <f>IF(F244="","",IFERROR(VLOOKUP(F244,Servicios!$A$5:$C$34,3,FALSE),""))</f>
        <v/>
      </c>
      <c r="J244" s="9" t="n"/>
      <c r="K244" s="9" t="n"/>
    </row>
    <row r="245">
      <c r="A245" s="7" t="n"/>
      <c r="B245" s="8" t="n"/>
      <c r="C245" s="9" t="n"/>
      <c r="D245" s="9" t="n"/>
      <c r="E245" s="9" t="n"/>
      <c r="F245" s="9" t="n"/>
      <c r="G245" s="10">
        <f>IF(F245="","",IFERROR(VLOOKUP(F245,Servicios!$A$5:$C$34,2,FALSE),""))</f>
        <v/>
      </c>
      <c r="H245" s="11">
        <f>IF(OR(B245="",G245=""),"",B245+G245/1440)</f>
        <v/>
      </c>
      <c r="I245" s="12">
        <f>IF(F245="","",IFERROR(VLOOKUP(F245,Servicios!$A$5:$C$34,3,FALSE),""))</f>
        <v/>
      </c>
      <c r="J245" s="9" t="n"/>
      <c r="K245" s="9" t="n"/>
    </row>
    <row r="246">
      <c r="A246" s="7" t="n"/>
      <c r="B246" s="8" t="n"/>
      <c r="C246" s="9" t="n"/>
      <c r="D246" s="9" t="n"/>
      <c r="E246" s="9" t="n"/>
      <c r="F246" s="9" t="n"/>
      <c r="G246" s="10">
        <f>IF(F246="","",IFERROR(VLOOKUP(F246,Servicios!$A$5:$C$34,2,FALSE),""))</f>
        <v/>
      </c>
      <c r="H246" s="11">
        <f>IF(OR(B246="",G246=""),"",B246+G246/1440)</f>
        <v/>
      </c>
      <c r="I246" s="12">
        <f>IF(F246="","",IFERROR(VLOOKUP(F246,Servicios!$A$5:$C$34,3,FALSE),""))</f>
        <v/>
      </c>
      <c r="J246" s="9" t="n"/>
      <c r="K246" s="9" t="n"/>
    </row>
    <row r="247">
      <c r="A247" s="7" t="n"/>
      <c r="B247" s="8" t="n"/>
      <c r="C247" s="9" t="n"/>
      <c r="D247" s="9" t="n"/>
      <c r="E247" s="9" t="n"/>
      <c r="F247" s="9" t="n"/>
      <c r="G247" s="10">
        <f>IF(F247="","",IFERROR(VLOOKUP(F247,Servicios!$A$5:$C$34,2,FALSE),""))</f>
        <v/>
      </c>
      <c r="H247" s="11">
        <f>IF(OR(B247="",G247=""),"",B247+G247/1440)</f>
        <v/>
      </c>
      <c r="I247" s="12">
        <f>IF(F247="","",IFERROR(VLOOKUP(F247,Servicios!$A$5:$C$34,3,FALSE),""))</f>
        <v/>
      </c>
      <c r="J247" s="9" t="n"/>
      <c r="K247" s="9" t="n"/>
    </row>
    <row r="248">
      <c r="A248" s="7" t="n"/>
      <c r="B248" s="8" t="n"/>
      <c r="C248" s="9" t="n"/>
      <c r="D248" s="9" t="n"/>
      <c r="E248" s="9" t="n"/>
      <c r="F248" s="9" t="n"/>
      <c r="G248" s="10">
        <f>IF(F248="","",IFERROR(VLOOKUP(F248,Servicios!$A$5:$C$34,2,FALSE),""))</f>
        <v/>
      </c>
      <c r="H248" s="11">
        <f>IF(OR(B248="",G248=""),"",B248+G248/1440)</f>
        <v/>
      </c>
      <c r="I248" s="12">
        <f>IF(F248="","",IFERROR(VLOOKUP(F248,Servicios!$A$5:$C$34,3,FALSE),""))</f>
        <v/>
      </c>
      <c r="J248" s="9" t="n"/>
      <c r="K248" s="9" t="n"/>
    </row>
    <row r="249">
      <c r="A249" s="7" t="n"/>
      <c r="B249" s="8" t="n"/>
      <c r="C249" s="9" t="n"/>
      <c r="D249" s="9" t="n"/>
      <c r="E249" s="9" t="n"/>
      <c r="F249" s="9" t="n"/>
      <c r="G249" s="10">
        <f>IF(F249="","",IFERROR(VLOOKUP(F249,Servicios!$A$5:$C$34,2,FALSE),""))</f>
        <v/>
      </c>
      <c r="H249" s="11">
        <f>IF(OR(B249="",G249=""),"",B249+G249/1440)</f>
        <v/>
      </c>
      <c r="I249" s="12">
        <f>IF(F249="","",IFERROR(VLOOKUP(F249,Servicios!$A$5:$C$34,3,FALSE),""))</f>
        <v/>
      </c>
      <c r="J249" s="9" t="n"/>
      <c r="K249" s="9" t="n"/>
    </row>
    <row r="250">
      <c r="A250" s="7" t="n"/>
      <c r="B250" s="8" t="n"/>
      <c r="C250" s="9" t="n"/>
      <c r="D250" s="9" t="n"/>
      <c r="E250" s="9" t="n"/>
      <c r="F250" s="9" t="n"/>
      <c r="G250" s="10">
        <f>IF(F250="","",IFERROR(VLOOKUP(F250,Servicios!$A$5:$C$34,2,FALSE),""))</f>
        <v/>
      </c>
      <c r="H250" s="11">
        <f>IF(OR(B250="",G250=""),"",B250+G250/1440)</f>
        <v/>
      </c>
      <c r="I250" s="12">
        <f>IF(F250="","",IFERROR(VLOOKUP(F250,Servicios!$A$5:$C$34,3,FALSE),""))</f>
        <v/>
      </c>
      <c r="J250" s="9" t="n"/>
      <c r="K250" s="9" t="n"/>
    </row>
    <row r="251">
      <c r="A251" s="7" t="n"/>
      <c r="B251" s="8" t="n"/>
      <c r="C251" s="9" t="n"/>
      <c r="D251" s="9" t="n"/>
      <c r="E251" s="9" t="n"/>
      <c r="F251" s="9" t="n"/>
      <c r="G251" s="10">
        <f>IF(F251="","",IFERROR(VLOOKUP(F251,Servicios!$A$5:$C$34,2,FALSE),""))</f>
        <v/>
      </c>
      <c r="H251" s="11">
        <f>IF(OR(B251="",G251=""),"",B251+G251/1440)</f>
        <v/>
      </c>
      <c r="I251" s="12">
        <f>IF(F251="","",IFERROR(VLOOKUP(F251,Servicios!$A$5:$C$34,3,FALSE),""))</f>
        <v/>
      </c>
      <c r="J251" s="9" t="n"/>
      <c r="K251" s="9" t="n"/>
    </row>
    <row r="252">
      <c r="A252" s="7" t="n"/>
      <c r="B252" s="8" t="n"/>
      <c r="C252" s="9" t="n"/>
      <c r="D252" s="9" t="n"/>
      <c r="E252" s="9" t="n"/>
      <c r="F252" s="9" t="n"/>
      <c r="G252" s="10">
        <f>IF(F252="","",IFERROR(VLOOKUP(F252,Servicios!$A$5:$C$34,2,FALSE),""))</f>
        <v/>
      </c>
      <c r="H252" s="11">
        <f>IF(OR(B252="",G252=""),"",B252+G252/1440)</f>
        <v/>
      </c>
      <c r="I252" s="12">
        <f>IF(F252="","",IFERROR(VLOOKUP(F252,Servicios!$A$5:$C$34,3,FALSE),""))</f>
        <v/>
      </c>
      <c r="J252" s="9" t="n"/>
      <c r="K252" s="9" t="n"/>
    </row>
    <row r="253">
      <c r="A253" s="7" t="n"/>
      <c r="B253" s="8" t="n"/>
      <c r="C253" s="9" t="n"/>
      <c r="D253" s="9" t="n"/>
      <c r="E253" s="9" t="n"/>
      <c r="F253" s="9" t="n"/>
      <c r="G253" s="10">
        <f>IF(F253="","",IFERROR(VLOOKUP(F253,Servicios!$A$5:$C$34,2,FALSE),""))</f>
        <v/>
      </c>
      <c r="H253" s="11">
        <f>IF(OR(B253="",G253=""),"",B253+G253/1440)</f>
        <v/>
      </c>
      <c r="I253" s="12">
        <f>IF(F253="","",IFERROR(VLOOKUP(F253,Servicios!$A$5:$C$34,3,FALSE),""))</f>
        <v/>
      </c>
      <c r="J253" s="9" t="n"/>
      <c r="K253" s="9" t="n"/>
    </row>
    <row r="254">
      <c r="A254" s="7" t="n"/>
      <c r="B254" s="8" t="n"/>
      <c r="C254" s="9" t="n"/>
      <c r="D254" s="9" t="n"/>
      <c r="E254" s="9" t="n"/>
      <c r="F254" s="9" t="n"/>
      <c r="G254" s="10">
        <f>IF(F254="","",IFERROR(VLOOKUP(F254,Servicios!$A$5:$C$34,2,FALSE),""))</f>
        <v/>
      </c>
      <c r="H254" s="11">
        <f>IF(OR(B254="",G254=""),"",B254+G254/1440)</f>
        <v/>
      </c>
      <c r="I254" s="12">
        <f>IF(F254="","",IFERROR(VLOOKUP(F254,Servicios!$A$5:$C$34,3,FALSE),""))</f>
        <v/>
      </c>
      <c r="J254" s="9" t="n"/>
      <c r="K254" s="9" t="n"/>
    </row>
    <row r="255">
      <c r="A255" s="7" t="n"/>
      <c r="B255" s="8" t="n"/>
      <c r="C255" s="9" t="n"/>
      <c r="D255" s="9" t="n"/>
      <c r="E255" s="9" t="n"/>
      <c r="F255" s="9" t="n"/>
      <c r="G255" s="10">
        <f>IF(F255="","",IFERROR(VLOOKUP(F255,Servicios!$A$5:$C$34,2,FALSE),""))</f>
        <v/>
      </c>
      <c r="H255" s="11">
        <f>IF(OR(B255="",G255=""),"",B255+G255/1440)</f>
        <v/>
      </c>
      <c r="I255" s="12">
        <f>IF(F255="","",IFERROR(VLOOKUP(F255,Servicios!$A$5:$C$34,3,FALSE),""))</f>
        <v/>
      </c>
      <c r="J255" s="9" t="n"/>
      <c r="K255" s="9" t="n"/>
    </row>
    <row r="256">
      <c r="A256" s="7" t="n"/>
      <c r="B256" s="8" t="n"/>
      <c r="C256" s="9" t="n"/>
      <c r="D256" s="9" t="n"/>
      <c r="E256" s="9" t="n"/>
      <c r="F256" s="9" t="n"/>
      <c r="G256" s="10">
        <f>IF(F256="","",IFERROR(VLOOKUP(F256,Servicios!$A$5:$C$34,2,FALSE),""))</f>
        <v/>
      </c>
      <c r="H256" s="11">
        <f>IF(OR(B256="",G256=""),"",B256+G256/1440)</f>
        <v/>
      </c>
      <c r="I256" s="12">
        <f>IF(F256="","",IFERROR(VLOOKUP(F256,Servicios!$A$5:$C$34,3,FALSE),""))</f>
        <v/>
      </c>
      <c r="J256" s="9" t="n"/>
      <c r="K256" s="9" t="n"/>
    </row>
    <row r="257">
      <c r="A257" s="7" t="n"/>
      <c r="B257" s="8" t="n"/>
      <c r="C257" s="9" t="n"/>
      <c r="D257" s="9" t="n"/>
      <c r="E257" s="9" t="n"/>
      <c r="F257" s="9" t="n"/>
      <c r="G257" s="10">
        <f>IF(F257="","",IFERROR(VLOOKUP(F257,Servicios!$A$5:$C$34,2,FALSE),""))</f>
        <v/>
      </c>
      <c r="H257" s="11">
        <f>IF(OR(B257="",G257=""),"",B257+G257/1440)</f>
        <v/>
      </c>
      <c r="I257" s="12">
        <f>IF(F257="","",IFERROR(VLOOKUP(F257,Servicios!$A$5:$C$34,3,FALSE),""))</f>
        <v/>
      </c>
      <c r="J257" s="9" t="n"/>
      <c r="K257" s="9" t="n"/>
    </row>
    <row r="258">
      <c r="A258" s="7" t="n"/>
      <c r="B258" s="8" t="n"/>
      <c r="C258" s="9" t="n"/>
      <c r="D258" s="9" t="n"/>
      <c r="E258" s="9" t="n"/>
      <c r="F258" s="9" t="n"/>
      <c r="G258" s="10">
        <f>IF(F258="","",IFERROR(VLOOKUP(F258,Servicios!$A$5:$C$34,2,FALSE),""))</f>
        <v/>
      </c>
      <c r="H258" s="11">
        <f>IF(OR(B258="",G258=""),"",B258+G258/1440)</f>
        <v/>
      </c>
      <c r="I258" s="12">
        <f>IF(F258="","",IFERROR(VLOOKUP(F258,Servicios!$A$5:$C$34,3,FALSE),""))</f>
        <v/>
      </c>
      <c r="J258" s="9" t="n"/>
      <c r="K258" s="9" t="n"/>
    </row>
    <row r="259">
      <c r="A259" s="7" t="n"/>
      <c r="B259" s="8" t="n"/>
      <c r="C259" s="9" t="n"/>
      <c r="D259" s="9" t="n"/>
      <c r="E259" s="9" t="n"/>
      <c r="F259" s="9" t="n"/>
      <c r="G259" s="10">
        <f>IF(F259="","",IFERROR(VLOOKUP(F259,Servicios!$A$5:$C$34,2,FALSE),""))</f>
        <v/>
      </c>
      <c r="H259" s="11">
        <f>IF(OR(B259="",G259=""),"",B259+G259/1440)</f>
        <v/>
      </c>
      <c r="I259" s="12">
        <f>IF(F259="","",IFERROR(VLOOKUP(F259,Servicios!$A$5:$C$34,3,FALSE),""))</f>
        <v/>
      </c>
      <c r="J259" s="9" t="n"/>
      <c r="K259" s="9" t="n"/>
    </row>
    <row r="260">
      <c r="A260" s="7" t="n"/>
      <c r="B260" s="8" t="n"/>
      <c r="C260" s="9" t="n"/>
      <c r="D260" s="9" t="n"/>
      <c r="E260" s="9" t="n"/>
      <c r="F260" s="9" t="n"/>
      <c r="G260" s="10">
        <f>IF(F260="","",IFERROR(VLOOKUP(F260,Servicios!$A$5:$C$34,2,FALSE),""))</f>
        <v/>
      </c>
      <c r="H260" s="11">
        <f>IF(OR(B260="",G260=""),"",B260+G260/1440)</f>
        <v/>
      </c>
      <c r="I260" s="12">
        <f>IF(F260="","",IFERROR(VLOOKUP(F260,Servicios!$A$5:$C$34,3,FALSE),""))</f>
        <v/>
      </c>
      <c r="J260" s="9" t="n"/>
      <c r="K260" s="9" t="n"/>
    </row>
    <row r="261">
      <c r="A261" s="7" t="n"/>
      <c r="B261" s="8" t="n"/>
      <c r="C261" s="9" t="n"/>
      <c r="D261" s="9" t="n"/>
      <c r="E261" s="9" t="n"/>
      <c r="F261" s="9" t="n"/>
      <c r="G261" s="10">
        <f>IF(F261="","",IFERROR(VLOOKUP(F261,Servicios!$A$5:$C$34,2,FALSE),""))</f>
        <v/>
      </c>
      <c r="H261" s="11">
        <f>IF(OR(B261="",G261=""),"",B261+G261/1440)</f>
        <v/>
      </c>
      <c r="I261" s="12">
        <f>IF(F261="","",IFERROR(VLOOKUP(F261,Servicios!$A$5:$C$34,3,FALSE),""))</f>
        <v/>
      </c>
      <c r="J261" s="9" t="n"/>
      <c r="K261" s="9" t="n"/>
    </row>
    <row r="262">
      <c r="A262" s="7" t="n"/>
      <c r="B262" s="8" t="n"/>
      <c r="C262" s="9" t="n"/>
      <c r="D262" s="9" t="n"/>
      <c r="E262" s="9" t="n"/>
      <c r="F262" s="9" t="n"/>
      <c r="G262" s="10">
        <f>IF(F262="","",IFERROR(VLOOKUP(F262,Servicios!$A$5:$C$34,2,FALSE),""))</f>
        <v/>
      </c>
      <c r="H262" s="11">
        <f>IF(OR(B262="",G262=""),"",B262+G262/1440)</f>
        <v/>
      </c>
      <c r="I262" s="12">
        <f>IF(F262="","",IFERROR(VLOOKUP(F262,Servicios!$A$5:$C$34,3,FALSE),""))</f>
        <v/>
      </c>
      <c r="J262" s="9" t="n"/>
      <c r="K262" s="9" t="n"/>
    </row>
    <row r="263">
      <c r="A263" s="7" t="n"/>
      <c r="B263" s="8" t="n"/>
      <c r="C263" s="9" t="n"/>
      <c r="D263" s="9" t="n"/>
      <c r="E263" s="9" t="n"/>
      <c r="F263" s="9" t="n"/>
      <c r="G263" s="10">
        <f>IF(F263="","",IFERROR(VLOOKUP(F263,Servicios!$A$5:$C$34,2,FALSE),""))</f>
        <v/>
      </c>
      <c r="H263" s="11">
        <f>IF(OR(B263="",G263=""),"",B263+G263/1440)</f>
        <v/>
      </c>
      <c r="I263" s="12">
        <f>IF(F263="","",IFERROR(VLOOKUP(F263,Servicios!$A$5:$C$34,3,FALSE),""))</f>
        <v/>
      </c>
      <c r="J263" s="9" t="n"/>
      <c r="K263" s="9" t="n"/>
    </row>
    <row r="264">
      <c r="A264" s="7" t="n"/>
      <c r="B264" s="8" t="n"/>
      <c r="C264" s="9" t="n"/>
      <c r="D264" s="9" t="n"/>
      <c r="E264" s="9" t="n"/>
      <c r="F264" s="9" t="n"/>
      <c r="G264" s="10">
        <f>IF(F264="","",IFERROR(VLOOKUP(F264,Servicios!$A$5:$C$34,2,FALSE),""))</f>
        <v/>
      </c>
      <c r="H264" s="11">
        <f>IF(OR(B264="",G264=""),"",B264+G264/1440)</f>
        <v/>
      </c>
      <c r="I264" s="12">
        <f>IF(F264="","",IFERROR(VLOOKUP(F264,Servicios!$A$5:$C$34,3,FALSE),""))</f>
        <v/>
      </c>
      <c r="J264" s="9" t="n"/>
      <c r="K264" s="9" t="n"/>
    </row>
    <row r="265">
      <c r="A265" s="7" t="n"/>
      <c r="B265" s="8" t="n"/>
      <c r="C265" s="9" t="n"/>
      <c r="D265" s="9" t="n"/>
      <c r="E265" s="9" t="n"/>
      <c r="F265" s="9" t="n"/>
      <c r="G265" s="10">
        <f>IF(F265="","",IFERROR(VLOOKUP(F265,Servicios!$A$5:$C$34,2,FALSE),""))</f>
        <v/>
      </c>
      <c r="H265" s="11">
        <f>IF(OR(B265="",G265=""),"",B265+G265/1440)</f>
        <v/>
      </c>
      <c r="I265" s="12">
        <f>IF(F265="","",IFERROR(VLOOKUP(F265,Servicios!$A$5:$C$34,3,FALSE),""))</f>
        <v/>
      </c>
      <c r="J265" s="9" t="n"/>
      <c r="K265" s="9" t="n"/>
    </row>
    <row r="266">
      <c r="A266" s="7" t="n"/>
      <c r="B266" s="8" t="n"/>
      <c r="C266" s="9" t="n"/>
      <c r="D266" s="9" t="n"/>
      <c r="E266" s="9" t="n"/>
      <c r="F266" s="9" t="n"/>
      <c r="G266" s="10">
        <f>IF(F266="","",IFERROR(VLOOKUP(F266,Servicios!$A$5:$C$34,2,FALSE),""))</f>
        <v/>
      </c>
      <c r="H266" s="11">
        <f>IF(OR(B266="",G266=""),"",B266+G266/1440)</f>
        <v/>
      </c>
      <c r="I266" s="12">
        <f>IF(F266="","",IFERROR(VLOOKUP(F266,Servicios!$A$5:$C$34,3,FALSE),""))</f>
        <v/>
      </c>
      <c r="J266" s="9" t="n"/>
      <c r="K266" s="9" t="n"/>
    </row>
    <row r="267">
      <c r="A267" s="7" t="n"/>
      <c r="B267" s="8" t="n"/>
      <c r="C267" s="9" t="n"/>
      <c r="D267" s="9" t="n"/>
      <c r="E267" s="9" t="n"/>
      <c r="F267" s="9" t="n"/>
      <c r="G267" s="10">
        <f>IF(F267="","",IFERROR(VLOOKUP(F267,Servicios!$A$5:$C$34,2,FALSE),""))</f>
        <v/>
      </c>
      <c r="H267" s="11">
        <f>IF(OR(B267="",G267=""),"",B267+G267/1440)</f>
        <v/>
      </c>
      <c r="I267" s="12">
        <f>IF(F267="","",IFERROR(VLOOKUP(F267,Servicios!$A$5:$C$34,3,FALSE),""))</f>
        <v/>
      </c>
      <c r="J267" s="9" t="n"/>
      <c r="K267" s="9" t="n"/>
    </row>
    <row r="268">
      <c r="A268" s="7" t="n"/>
      <c r="B268" s="8" t="n"/>
      <c r="C268" s="9" t="n"/>
      <c r="D268" s="9" t="n"/>
      <c r="E268" s="9" t="n"/>
      <c r="F268" s="9" t="n"/>
      <c r="G268" s="10">
        <f>IF(F268="","",IFERROR(VLOOKUP(F268,Servicios!$A$5:$C$34,2,FALSE),""))</f>
        <v/>
      </c>
      <c r="H268" s="11">
        <f>IF(OR(B268="",G268=""),"",B268+G268/1440)</f>
        <v/>
      </c>
      <c r="I268" s="12">
        <f>IF(F268="","",IFERROR(VLOOKUP(F268,Servicios!$A$5:$C$34,3,FALSE),""))</f>
        <v/>
      </c>
      <c r="J268" s="9" t="n"/>
      <c r="K268" s="9" t="n"/>
    </row>
    <row r="269">
      <c r="A269" s="7" t="n"/>
      <c r="B269" s="8" t="n"/>
      <c r="C269" s="9" t="n"/>
      <c r="D269" s="9" t="n"/>
      <c r="E269" s="9" t="n"/>
      <c r="F269" s="9" t="n"/>
      <c r="G269" s="10">
        <f>IF(F269="","",IFERROR(VLOOKUP(F269,Servicios!$A$5:$C$34,2,FALSE),""))</f>
        <v/>
      </c>
      <c r="H269" s="11">
        <f>IF(OR(B269="",G269=""),"",B269+G269/1440)</f>
        <v/>
      </c>
      <c r="I269" s="12">
        <f>IF(F269="","",IFERROR(VLOOKUP(F269,Servicios!$A$5:$C$34,3,FALSE),""))</f>
        <v/>
      </c>
      <c r="J269" s="9" t="n"/>
      <c r="K269" s="9" t="n"/>
    </row>
    <row r="270">
      <c r="A270" s="7" t="n"/>
      <c r="B270" s="8" t="n"/>
      <c r="C270" s="9" t="n"/>
      <c r="D270" s="9" t="n"/>
      <c r="E270" s="9" t="n"/>
      <c r="F270" s="9" t="n"/>
      <c r="G270" s="10">
        <f>IF(F270="","",IFERROR(VLOOKUP(F270,Servicios!$A$5:$C$34,2,FALSE),""))</f>
        <v/>
      </c>
      <c r="H270" s="11">
        <f>IF(OR(B270="",G270=""),"",B270+G270/1440)</f>
        <v/>
      </c>
      <c r="I270" s="12">
        <f>IF(F270="","",IFERROR(VLOOKUP(F270,Servicios!$A$5:$C$34,3,FALSE),""))</f>
        <v/>
      </c>
      <c r="J270" s="9" t="n"/>
      <c r="K270" s="9" t="n"/>
    </row>
    <row r="271">
      <c r="A271" s="7" t="n"/>
      <c r="B271" s="8" t="n"/>
      <c r="C271" s="9" t="n"/>
      <c r="D271" s="9" t="n"/>
      <c r="E271" s="9" t="n"/>
      <c r="F271" s="9" t="n"/>
      <c r="G271" s="10">
        <f>IF(F271="","",IFERROR(VLOOKUP(F271,Servicios!$A$5:$C$34,2,FALSE),""))</f>
        <v/>
      </c>
      <c r="H271" s="11">
        <f>IF(OR(B271="",G271=""),"",B271+G271/1440)</f>
        <v/>
      </c>
      <c r="I271" s="12">
        <f>IF(F271="","",IFERROR(VLOOKUP(F271,Servicios!$A$5:$C$34,3,FALSE),""))</f>
        <v/>
      </c>
      <c r="J271" s="9" t="n"/>
      <c r="K271" s="9" t="n"/>
    </row>
    <row r="272">
      <c r="A272" s="7" t="n"/>
      <c r="B272" s="8" t="n"/>
      <c r="C272" s="9" t="n"/>
      <c r="D272" s="9" t="n"/>
      <c r="E272" s="9" t="n"/>
      <c r="F272" s="9" t="n"/>
      <c r="G272" s="10">
        <f>IF(F272="","",IFERROR(VLOOKUP(F272,Servicios!$A$5:$C$34,2,FALSE),""))</f>
        <v/>
      </c>
      <c r="H272" s="11">
        <f>IF(OR(B272="",G272=""),"",B272+G272/1440)</f>
        <v/>
      </c>
      <c r="I272" s="12">
        <f>IF(F272="","",IFERROR(VLOOKUP(F272,Servicios!$A$5:$C$34,3,FALSE),""))</f>
        <v/>
      </c>
      <c r="J272" s="9" t="n"/>
      <c r="K272" s="9" t="n"/>
    </row>
    <row r="273">
      <c r="A273" s="7" t="n"/>
      <c r="B273" s="8" t="n"/>
      <c r="C273" s="9" t="n"/>
      <c r="D273" s="9" t="n"/>
      <c r="E273" s="9" t="n"/>
      <c r="F273" s="9" t="n"/>
      <c r="G273" s="10">
        <f>IF(F273="","",IFERROR(VLOOKUP(F273,Servicios!$A$5:$C$34,2,FALSE),""))</f>
        <v/>
      </c>
      <c r="H273" s="11">
        <f>IF(OR(B273="",G273=""),"",B273+G273/1440)</f>
        <v/>
      </c>
      <c r="I273" s="12">
        <f>IF(F273="","",IFERROR(VLOOKUP(F273,Servicios!$A$5:$C$34,3,FALSE),""))</f>
        <v/>
      </c>
      <c r="J273" s="9" t="n"/>
      <c r="K273" s="9" t="n"/>
    </row>
    <row r="274">
      <c r="A274" s="7" t="n"/>
      <c r="B274" s="8" t="n"/>
      <c r="C274" s="9" t="n"/>
      <c r="D274" s="9" t="n"/>
      <c r="E274" s="9" t="n"/>
      <c r="F274" s="9" t="n"/>
      <c r="G274" s="10">
        <f>IF(F274="","",IFERROR(VLOOKUP(F274,Servicios!$A$5:$C$34,2,FALSE),""))</f>
        <v/>
      </c>
      <c r="H274" s="11">
        <f>IF(OR(B274="",G274=""),"",B274+G274/1440)</f>
        <v/>
      </c>
      <c r="I274" s="12">
        <f>IF(F274="","",IFERROR(VLOOKUP(F274,Servicios!$A$5:$C$34,3,FALSE),""))</f>
        <v/>
      </c>
      <c r="J274" s="9" t="n"/>
      <c r="K274" s="9" t="n"/>
    </row>
    <row r="275">
      <c r="A275" s="7" t="n"/>
      <c r="B275" s="8" t="n"/>
      <c r="C275" s="9" t="n"/>
      <c r="D275" s="9" t="n"/>
      <c r="E275" s="9" t="n"/>
      <c r="F275" s="9" t="n"/>
      <c r="G275" s="10">
        <f>IF(F275="","",IFERROR(VLOOKUP(F275,Servicios!$A$5:$C$34,2,FALSE),""))</f>
        <v/>
      </c>
      <c r="H275" s="11">
        <f>IF(OR(B275="",G275=""),"",B275+G275/1440)</f>
        <v/>
      </c>
      <c r="I275" s="12">
        <f>IF(F275="","",IFERROR(VLOOKUP(F275,Servicios!$A$5:$C$34,3,FALSE),""))</f>
        <v/>
      </c>
      <c r="J275" s="9" t="n"/>
      <c r="K275" s="9" t="n"/>
    </row>
    <row r="276">
      <c r="A276" s="7" t="n"/>
      <c r="B276" s="8" t="n"/>
      <c r="C276" s="9" t="n"/>
      <c r="D276" s="9" t="n"/>
      <c r="E276" s="9" t="n"/>
      <c r="F276" s="9" t="n"/>
      <c r="G276" s="10">
        <f>IF(F276="","",IFERROR(VLOOKUP(F276,Servicios!$A$5:$C$34,2,FALSE),""))</f>
        <v/>
      </c>
      <c r="H276" s="11">
        <f>IF(OR(B276="",G276=""),"",B276+G276/1440)</f>
        <v/>
      </c>
      <c r="I276" s="12">
        <f>IF(F276="","",IFERROR(VLOOKUP(F276,Servicios!$A$5:$C$34,3,FALSE),""))</f>
        <v/>
      </c>
      <c r="J276" s="9" t="n"/>
      <c r="K276" s="9" t="n"/>
    </row>
    <row r="277">
      <c r="A277" s="7" t="n"/>
      <c r="B277" s="8" t="n"/>
      <c r="C277" s="9" t="n"/>
      <c r="D277" s="9" t="n"/>
      <c r="E277" s="9" t="n"/>
      <c r="F277" s="9" t="n"/>
      <c r="G277" s="10">
        <f>IF(F277="","",IFERROR(VLOOKUP(F277,Servicios!$A$5:$C$34,2,FALSE),""))</f>
        <v/>
      </c>
      <c r="H277" s="11">
        <f>IF(OR(B277="",G277=""),"",B277+G277/1440)</f>
        <v/>
      </c>
      <c r="I277" s="12">
        <f>IF(F277="","",IFERROR(VLOOKUP(F277,Servicios!$A$5:$C$34,3,FALSE),""))</f>
        <v/>
      </c>
      <c r="J277" s="9" t="n"/>
      <c r="K277" s="9" t="n"/>
    </row>
    <row r="278">
      <c r="A278" s="7" t="n"/>
      <c r="B278" s="8" t="n"/>
      <c r="C278" s="9" t="n"/>
      <c r="D278" s="9" t="n"/>
      <c r="E278" s="9" t="n"/>
      <c r="F278" s="9" t="n"/>
      <c r="G278" s="10">
        <f>IF(F278="","",IFERROR(VLOOKUP(F278,Servicios!$A$5:$C$34,2,FALSE),""))</f>
        <v/>
      </c>
      <c r="H278" s="11">
        <f>IF(OR(B278="",G278=""),"",B278+G278/1440)</f>
        <v/>
      </c>
      <c r="I278" s="12">
        <f>IF(F278="","",IFERROR(VLOOKUP(F278,Servicios!$A$5:$C$34,3,FALSE),""))</f>
        <v/>
      </c>
      <c r="J278" s="9" t="n"/>
      <c r="K278" s="9" t="n"/>
    </row>
    <row r="279">
      <c r="A279" s="7" t="n"/>
      <c r="B279" s="8" t="n"/>
      <c r="C279" s="9" t="n"/>
      <c r="D279" s="9" t="n"/>
      <c r="E279" s="9" t="n"/>
      <c r="F279" s="9" t="n"/>
      <c r="G279" s="10">
        <f>IF(F279="","",IFERROR(VLOOKUP(F279,Servicios!$A$5:$C$34,2,FALSE),""))</f>
        <v/>
      </c>
      <c r="H279" s="11">
        <f>IF(OR(B279="",G279=""),"",B279+G279/1440)</f>
        <v/>
      </c>
      <c r="I279" s="12">
        <f>IF(F279="","",IFERROR(VLOOKUP(F279,Servicios!$A$5:$C$34,3,FALSE),""))</f>
        <v/>
      </c>
      <c r="J279" s="9" t="n"/>
      <c r="K279" s="9" t="n"/>
    </row>
    <row r="280">
      <c r="A280" s="7" t="n"/>
      <c r="B280" s="8" t="n"/>
      <c r="C280" s="9" t="n"/>
      <c r="D280" s="9" t="n"/>
      <c r="E280" s="9" t="n"/>
      <c r="F280" s="9" t="n"/>
      <c r="G280" s="10">
        <f>IF(F280="","",IFERROR(VLOOKUP(F280,Servicios!$A$5:$C$34,2,FALSE),""))</f>
        <v/>
      </c>
      <c r="H280" s="11">
        <f>IF(OR(B280="",G280=""),"",B280+G280/1440)</f>
        <v/>
      </c>
      <c r="I280" s="12">
        <f>IF(F280="","",IFERROR(VLOOKUP(F280,Servicios!$A$5:$C$34,3,FALSE),""))</f>
        <v/>
      </c>
      <c r="J280" s="9" t="n"/>
      <c r="K280" s="9" t="n"/>
    </row>
    <row r="281">
      <c r="A281" s="7" t="n"/>
      <c r="B281" s="8" t="n"/>
      <c r="C281" s="9" t="n"/>
      <c r="D281" s="9" t="n"/>
      <c r="E281" s="9" t="n"/>
      <c r="F281" s="9" t="n"/>
      <c r="G281" s="10">
        <f>IF(F281="","",IFERROR(VLOOKUP(F281,Servicios!$A$5:$C$34,2,FALSE),""))</f>
        <v/>
      </c>
      <c r="H281" s="11">
        <f>IF(OR(B281="",G281=""),"",B281+G281/1440)</f>
        <v/>
      </c>
      <c r="I281" s="12">
        <f>IF(F281="","",IFERROR(VLOOKUP(F281,Servicios!$A$5:$C$34,3,FALSE),""))</f>
        <v/>
      </c>
      <c r="J281" s="9" t="n"/>
      <c r="K281" s="9" t="n"/>
    </row>
    <row r="282">
      <c r="A282" s="7" t="n"/>
      <c r="B282" s="8" t="n"/>
      <c r="C282" s="9" t="n"/>
      <c r="D282" s="9" t="n"/>
      <c r="E282" s="9" t="n"/>
      <c r="F282" s="9" t="n"/>
      <c r="G282" s="10">
        <f>IF(F282="","",IFERROR(VLOOKUP(F282,Servicios!$A$5:$C$34,2,FALSE),""))</f>
        <v/>
      </c>
      <c r="H282" s="11">
        <f>IF(OR(B282="",G282=""),"",B282+G282/1440)</f>
        <v/>
      </c>
      <c r="I282" s="12">
        <f>IF(F282="","",IFERROR(VLOOKUP(F282,Servicios!$A$5:$C$34,3,FALSE),""))</f>
        <v/>
      </c>
      <c r="J282" s="9" t="n"/>
      <c r="K282" s="9" t="n"/>
    </row>
    <row r="283">
      <c r="A283" s="7" t="n"/>
      <c r="B283" s="8" t="n"/>
      <c r="C283" s="9" t="n"/>
      <c r="D283" s="9" t="n"/>
      <c r="E283" s="9" t="n"/>
      <c r="F283" s="9" t="n"/>
      <c r="G283" s="10">
        <f>IF(F283="","",IFERROR(VLOOKUP(F283,Servicios!$A$5:$C$34,2,FALSE),""))</f>
        <v/>
      </c>
      <c r="H283" s="11">
        <f>IF(OR(B283="",G283=""),"",B283+G283/1440)</f>
        <v/>
      </c>
      <c r="I283" s="12">
        <f>IF(F283="","",IFERROR(VLOOKUP(F283,Servicios!$A$5:$C$34,3,FALSE),""))</f>
        <v/>
      </c>
      <c r="J283" s="9" t="n"/>
      <c r="K283" s="9" t="n"/>
    </row>
    <row r="284">
      <c r="A284" s="7" t="n"/>
      <c r="B284" s="8" t="n"/>
      <c r="C284" s="9" t="n"/>
      <c r="D284" s="9" t="n"/>
      <c r="E284" s="9" t="n"/>
      <c r="F284" s="9" t="n"/>
      <c r="G284" s="10">
        <f>IF(F284="","",IFERROR(VLOOKUP(F284,Servicios!$A$5:$C$34,2,FALSE),""))</f>
        <v/>
      </c>
      <c r="H284" s="11">
        <f>IF(OR(B284="",G284=""),"",B284+G284/1440)</f>
        <v/>
      </c>
      <c r="I284" s="12">
        <f>IF(F284="","",IFERROR(VLOOKUP(F284,Servicios!$A$5:$C$34,3,FALSE),""))</f>
        <v/>
      </c>
      <c r="J284" s="9" t="n"/>
      <c r="K284" s="9" t="n"/>
    </row>
    <row r="285">
      <c r="A285" s="7" t="n"/>
      <c r="B285" s="8" t="n"/>
      <c r="C285" s="9" t="n"/>
      <c r="D285" s="9" t="n"/>
      <c r="E285" s="9" t="n"/>
      <c r="F285" s="9" t="n"/>
      <c r="G285" s="10">
        <f>IF(F285="","",IFERROR(VLOOKUP(F285,Servicios!$A$5:$C$34,2,FALSE),""))</f>
        <v/>
      </c>
      <c r="H285" s="11">
        <f>IF(OR(B285="",G285=""),"",B285+G285/1440)</f>
        <v/>
      </c>
      <c r="I285" s="12">
        <f>IF(F285="","",IFERROR(VLOOKUP(F285,Servicios!$A$5:$C$34,3,FALSE),""))</f>
        <v/>
      </c>
      <c r="J285" s="9" t="n"/>
      <c r="K285" s="9" t="n"/>
    </row>
    <row r="286">
      <c r="A286" s="7" t="n"/>
      <c r="B286" s="8" t="n"/>
      <c r="C286" s="9" t="n"/>
      <c r="D286" s="9" t="n"/>
      <c r="E286" s="9" t="n"/>
      <c r="F286" s="9" t="n"/>
      <c r="G286" s="10">
        <f>IF(F286="","",IFERROR(VLOOKUP(F286,Servicios!$A$5:$C$34,2,FALSE),""))</f>
        <v/>
      </c>
      <c r="H286" s="11">
        <f>IF(OR(B286="",G286=""),"",B286+G286/1440)</f>
        <v/>
      </c>
      <c r="I286" s="12">
        <f>IF(F286="","",IFERROR(VLOOKUP(F286,Servicios!$A$5:$C$34,3,FALSE),""))</f>
        <v/>
      </c>
      <c r="J286" s="9" t="n"/>
      <c r="K286" s="9" t="n"/>
    </row>
    <row r="287">
      <c r="A287" s="7" t="n"/>
      <c r="B287" s="8" t="n"/>
      <c r="C287" s="9" t="n"/>
      <c r="D287" s="9" t="n"/>
      <c r="E287" s="9" t="n"/>
      <c r="F287" s="9" t="n"/>
      <c r="G287" s="10">
        <f>IF(F287="","",IFERROR(VLOOKUP(F287,Servicios!$A$5:$C$34,2,FALSE),""))</f>
        <v/>
      </c>
      <c r="H287" s="11">
        <f>IF(OR(B287="",G287=""),"",B287+G287/1440)</f>
        <v/>
      </c>
      <c r="I287" s="12">
        <f>IF(F287="","",IFERROR(VLOOKUP(F287,Servicios!$A$5:$C$34,3,FALSE),""))</f>
        <v/>
      </c>
      <c r="J287" s="9" t="n"/>
      <c r="K287" s="9" t="n"/>
    </row>
    <row r="288">
      <c r="A288" s="7" t="n"/>
      <c r="B288" s="8" t="n"/>
      <c r="C288" s="9" t="n"/>
      <c r="D288" s="9" t="n"/>
      <c r="E288" s="9" t="n"/>
      <c r="F288" s="9" t="n"/>
      <c r="G288" s="10">
        <f>IF(F288="","",IFERROR(VLOOKUP(F288,Servicios!$A$5:$C$34,2,FALSE),""))</f>
        <v/>
      </c>
      <c r="H288" s="11">
        <f>IF(OR(B288="",G288=""),"",B288+G288/1440)</f>
        <v/>
      </c>
      <c r="I288" s="12">
        <f>IF(F288="","",IFERROR(VLOOKUP(F288,Servicios!$A$5:$C$34,3,FALSE),""))</f>
        <v/>
      </c>
      <c r="J288" s="9" t="n"/>
      <c r="K288" s="9" t="n"/>
    </row>
    <row r="289">
      <c r="A289" s="7" t="n"/>
      <c r="B289" s="8" t="n"/>
      <c r="C289" s="9" t="n"/>
      <c r="D289" s="9" t="n"/>
      <c r="E289" s="9" t="n"/>
      <c r="F289" s="9" t="n"/>
      <c r="G289" s="10">
        <f>IF(F289="","",IFERROR(VLOOKUP(F289,Servicios!$A$5:$C$34,2,FALSE),""))</f>
        <v/>
      </c>
      <c r="H289" s="11">
        <f>IF(OR(B289="",G289=""),"",B289+G289/1440)</f>
        <v/>
      </c>
      <c r="I289" s="12">
        <f>IF(F289="","",IFERROR(VLOOKUP(F289,Servicios!$A$5:$C$34,3,FALSE),""))</f>
        <v/>
      </c>
      <c r="J289" s="9" t="n"/>
      <c r="K289" s="9" t="n"/>
    </row>
    <row r="290">
      <c r="A290" s="7" t="n"/>
      <c r="B290" s="8" t="n"/>
      <c r="C290" s="9" t="n"/>
      <c r="D290" s="9" t="n"/>
      <c r="E290" s="9" t="n"/>
      <c r="F290" s="9" t="n"/>
      <c r="G290" s="10">
        <f>IF(F290="","",IFERROR(VLOOKUP(F290,Servicios!$A$5:$C$34,2,FALSE),""))</f>
        <v/>
      </c>
      <c r="H290" s="11">
        <f>IF(OR(B290="",G290=""),"",B290+G290/1440)</f>
        <v/>
      </c>
      <c r="I290" s="12">
        <f>IF(F290="","",IFERROR(VLOOKUP(F290,Servicios!$A$5:$C$34,3,FALSE),""))</f>
        <v/>
      </c>
      <c r="J290" s="9" t="n"/>
      <c r="K290" s="9" t="n"/>
    </row>
    <row r="291">
      <c r="A291" s="7" t="n"/>
      <c r="B291" s="8" t="n"/>
      <c r="C291" s="9" t="n"/>
      <c r="D291" s="9" t="n"/>
      <c r="E291" s="9" t="n"/>
      <c r="F291" s="9" t="n"/>
      <c r="G291" s="10">
        <f>IF(F291="","",IFERROR(VLOOKUP(F291,Servicios!$A$5:$C$34,2,FALSE),""))</f>
        <v/>
      </c>
      <c r="H291" s="11">
        <f>IF(OR(B291="",G291=""),"",B291+G291/1440)</f>
        <v/>
      </c>
      <c r="I291" s="12">
        <f>IF(F291="","",IFERROR(VLOOKUP(F291,Servicios!$A$5:$C$34,3,FALSE),""))</f>
        <v/>
      </c>
      <c r="J291" s="9" t="n"/>
      <c r="K291" s="9" t="n"/>
    </row>
    <row r="292">
      <c r="A292" s="7" t="n"/>
      <c r="B292" s="8" t="n"/>
      <c r="C292" s="9" t="n"/>
      <c r="D292" s="9" t="n"/>
      <c r="E292" s="9" t="n"/>
      <c r="F292" s="9" t="n"/>
      <c r="G292" s="10">
        <f>IF(F292="","",IFERROR(VLOOKUP(F292,Servicios!$A$5:$C$34,2,FALSE),""))</f>
        <v/>
      </c>
      <c r="H292" s="11">
        <f>IF(OR(B292="",G292=""),"",B292+G292/1440)</f>
        <v/>
      </c>
      <c r="I292" s="12">
        <f>IF(F292="","",IFERROR(VLOOKUP(F292,Servicios!$A$5:$C$34,3,FALSE),""))</f>
        <v/>
      </c>
      <c r="J292" s="9" t="n"/>
      <c r="K292" s="9" t="n"/>
    </row>
    <row r="293">
      <c r="A293" s="7" t="n"/>
      <c r="B293" s="8" t="n"/>
      <c r="C293" s="9" t="n"/>
      <c r="D293" s="9" t="n"/>
      <c r="E293" s="9" t="n"/>
      <c r="F293" s="9" t="n"/>
      <c r="G293" s="10">
        <f>IF(F293="","",IFERROR(VLOOKUP(F293,Servicios!$A$5:$C$34,2,FALSE),""))</f>
        <v/>
      </c>
      <c r="H293" s="11">
        <f>IF(OR(B293="",G293=""),"",B293+G293/1440)</f>
        <v/>
      </c>
      <c r="I293" s="12">
        <f>IF(F293="","",IFERROR(VLOOKUP(F293,Servicios!$A$5:$C$34,3,FALSE),""))</f>
        <v/>
      </c>
      <c r="J293" s="9" t="n"/>
      <c r="K293" s="9" t="n"/>
    </row>
    <row r="294">
      <c r="A294" s="7" t="n"/>
      <c r="B294" s="8" t="n"/>
      <c r="C294" s="9" t="n"/>
      <c r="D294" s="9" t="n"/>
      <c r="E294" s="9" t="n"/>
      <c r="F294" s="9" t="n"/>
      <c r="G294" s="10">
        <f>IF(F294="","",IFERROR(VLOOKUP(F294,Servicios!$A$5:$C$34,2,FALSE),""))</f>
        <v/>
      </c>
      <c r="H294" s="11">
        <f>IF(OR(B294="",G294=""),"",B294+G294/1440)</f>
        <v/>
      </c>
      <c r="I294" s="12">
        <f>IF(F294="","",IFERROR(VLOOKUP(F294,Servicios!$A$5:$C$34,3,FALSE),""))</f>
        <v/>
      </c>
      <c r="J294" s="9" t="n"/>
      <c r="K294" s="9" t="n"/>
    </row>
    <row r="295">
      <c r="A295" s="7" t="n"/>
      <c r="B295" s="8" t="n"/>
      <c r="C295" s="9" t="n"/>
      <c r="D295" s="9" t="n"/>
      <c r="E295" s="9" t="n"/>
      <c r="F295" s="9" t="n"/>
      <c r="G295" s="10">
        <f>IF(F295="","",IFERROR(VLOOKUP(F295,Servicios!$A$5:$C$34,2,FALSE),""))</f>
        <v/>
      </c>
      <c r="H295" s="11">
        <f>IF(OR(B295="",G295=""),"",B295+G295/1440)</f>
        <v/>
      </c>
      <c r="I295" s="12">
        <f>IF(F295="","",IFERROR(VLOOKUP(F295,Servicios!$A$5:$C$34,3,FALSE),""))</f>
        <v/>
      </c>
      <c r="J295" s="9" t="n"/>
      <c r="K295" s="9" t="n"/>
    </row>
    <row r="296">
      <c r="A296" s="7" t="n"/>
      <c r="B296" s="8" t="n"/>
      <c r="C296" s="9" t="n"/>
      <c r="D296" s="9" t="n"/>
      <c r="E296" s="9" t="n"/>
      <c r="F296" s="9" t="n"/>
      <c r="G296" s="10">
        <f>IF(F296="","",IFERROR(VLOOKUP(F296,Servicios!$A$5:$C$34,2,FALSE),""))</f>
        <v/>
      </c>
      <c r="H296" s="11">
        <f>IF(OR(B296="",G296=""),"",B296+G296/1440)</f>
        <v/>
      </c>
      <c r="I296" s="12">
        <f>IF(F296="","",IFERROR(VLOOKUP(F296,Servicios!$A$5:$C$34,3,FALSE),""))</f>
        <v/>
      </c>
      <c r="J296" s="9" t="n"/>
      <c r="K296" s="9" t="n"/>
    </row>
    <row r="297">
      <c r="A297" s="7" t="n"/>
      <c r="B297" s="8" t="n"/>
      <c r="C297" s="9" t="n"/>
      <c r="D297" s="9" t="n"/>
      <c r="E297" s="9" t="n"/>
      <c r="F297" s="9" t="n"/>
      <c r="G297" s="10">
        <f>IF(F297="","",IFERROR(VLOOKUP(F297,Servicios!$A$5:$C$34,2,FALSE),""))</f>
        <v/>
      </c>
      <c r="H297" s="11">
        <f>IF(OR(B297="",G297=""),"",B297+G297/1440)</f>
        <v/>
      </c>
      <c r="I297" s="12">
        <f>IF(F297="","",IFERROR(VLOOKUP(F297,Servicios!$A$5:$C$34,3,FALSE),""))</f>
        <v/>
      </c>
      <c r="J297" s="9" t="n"/>
      <c r="K297" s="9" t="n"/>
    </row>
    <row r="298">
      <c r="A298" s="7" t="n"/>
      <c r="B298" s="8" t="n"/>
      <c r="C298" s="9" t="n"/>
      <c r="D298" s="9" t="n"/>
      <c r="E298" s="9" t="n"/>
      <c r="F298" s="9" t="n"/>
      <c r="G298" s="10">
        <f>IF(F298="","",IFERROR(VLOOKUP(F298,Servicios!$A$5:$C$34,2,FALSE),""))</f>
        <v/>
      </c>
      <c r="H298" s="11">
        <f>IF(OR(B298="",G298=""),"",B298+G298/1440)</f>
        <v/>
      </c>
      <c r="I298" s="12">
        <f>IF(F298="","",IFERROR(VLOOKUP(F298,Servicios!$A$5:$C$34,3,FALSE),""))</f>
        <v/>
      </c>
      <c r="J298" s="9" t="n"/>
      <c r="K298" s="9" t="n"/>
    </row>
    <row r="299">
      <c r="A299" s="7" t="n"/>
      <c r="B299" s="8" t="n"/>
      <c r="C299" s="9" t="n"/>
      <c r="D299" s="9" t="n"/>
      <c r="E299" s="9" t="n"/>
      <c r="F299" s="9" t="n"/>
      <c r="G299" s="10">
        <f>IF(F299="","",IFERROR(VLOOKUP(F299,Servicios!$A$5:$C$34,2,FALSE),""))</f>
        <v/>
      </c>
      <c r="H299" s="11">
        <f>IF(OR(B299="",G299=""),"",B299+G299/1440)</f>
        <v/>
      </c>
      <c r="I299" s="12">
        <f>IF(F299="","",IFERROR(VLOOKUP(F299,Servicios!$A$5:$C$34,3,FALSE),""))</f>
        <v/>
      </c>
      <c r="J299" s="9" t="n"/>
      <c r="K299" s="9" t="n"/>
    </row>
    <row r="300">
      <c r="A300" s="7" t="n"/>
      <c r="B300" s="8" t="n"/>
      <c r="C300" s="9" t="n"/>
      <c r="D300" s="9" t="n"/>
      <c r="E300" s="9" t="n"/>
      <c r="F300" s="9" t="n"/>
      <c r="G300" s="10">
        <f>IF(F300="","",IFERROR(VLOOKUP(F300,Servicios!$A$5:$C$34,2,FALSE),""))</f>
        <v/>
      </c>
      <c r="H300" s="11">
        <f>IF(OR(B300="",G300=""),"",B300+G300/1440)</f>
        <v/>
      </c>
      <c r="I300" s="12">
        <f>IF(F300="","",IFERROR(VLOOKUP(F300,Servicios!$A$5:$C$34,3,FALSE),""))</f>
        <v/>
      </c>
      <c r="J300" s="9" t="n"/>
      <c r="K300" s="9" t="n"/>
    </row>
    <row r="301">
      <c r="A301" s="7" t="n"/>
      <c r="B301" s="8" t="n"/>
      <c r="C301" s="9" t="n"/>
      <c r="D301" s="9" t="n"/>
      <c r="E301" s="9" t="n"/>
      <c r="F301" s="9" t="n"/>
      <c r="G301" s="10">
        <f>IF(F301="","",IFERROR(VLOOKUP(F301,Servicios!$A$5:$C$34,2,FALSE),""))</f>
        <v/>
      </c>
      <c r="H301" s="11">
        <f>IF(OR(B301="",G301=""),"",B301+G301/1440)</f>
        <v/>
      </c>
      <c r="I301" s="12">
        <f>IF(F301="","",IFERROR(VLOOKUP(F301,Servicios!$A$5:$C$34,3,FALSE),""))</f>
        <v/>
      </c>
      <c r="J301" s="9" t="n"/>
      <c r="K301" s="9" t="n"/>
    </row>
    <row r="302">
      <c r="A302" s="7" t="n"/>
      <c r="B302" s="8" t="n"/>
      <c r="C302" s="9" t="n"/>
      <c r="D302" s="9" t="n"/>
      <c r="E302" s="9" t="n"/>
      <c r="F302" s="9" t="n"/>
      <c r="G302" s="10">
        <f>IF(F302="","",IFERROR(VLOOKUP(F302,Servicios!$A$5:$C$34,2,FALSE),""))</f>
        <v/>
      </c>
      <c r="H302" s="11">
        <f>IF(OR(B302="",G302=""),"",B302+G302/1440)</f>
        <v/>
      </c>
      <c r="I302" s="12">
        <f>IF(F302="","",IFERROR(VLOOKUP(F302,Servicios!$A$5:$C$34,3,FALSE),""))</f>
        <v/>
      </c>
      <c r="J302" s="9" t="n"/>
      <c r="K302" s="9" t="n"/>
    </row>
    <row r="303">
      <c r="A303" s="7" t="n"/>
      <c r="B303" s="8" t="n"/>
      <c r="C303" s="9" t="n"/>
      <c r="D303" s="9" t="n"/>
      <c r="E303" s="9" t="n"/>
      <c r="F303" s="9" t="n"/>
      <c r="G303" s="10">
        <f>IF(F303="","",IFERROR(VLOOKUP(F303,Servicios!$A$5:$C$34,2,FALSE),""))</f>
        <v/>
      </c>
      <c r="H303" s="11">
        <f>IF(OR(B303="",G303=""),"",B303+G303/1440)</f>
        <v/>
      </c>
      <c r="I303" s="12">
        <f>IF(F303="","",IFERROR(VLOOKUP(F303,Servicios!$A$5:$C$34,3,FALSE),""))</f>
        <v/>
      </c>
      <c r="J303" s="9" t="n"/>
      <c r="K303" s="9" t="n"/>
    </row>
    <row r="304">
      <c r="A304" s="7" t="n"/>
      <c r="B304" s="8" t="n"/>
      <c r="C304" s="9" t="n"/>
      <c r="D304" s="9" t="n"/>
      <c r="E304" s="9" t="n"/>
      <c r="F304" s="9" t="n"/>
      <c r="G304" s="10">
        <f>IF(F304="","",IFERROR(VLOOKUP(F304,Servicios!$A$5:$C$34,2,FALSE),""))</f>
        <v/>
      </c>
      <c r="H304" s="11">
        <f>IF(OR(B304="",G304=""),"",B304+G304/1440)</f>
        <v/>
      </c>
      <c r="I304" s="12">
        <f>IF(F304="","",IFERROR(VLOOKUP(F304,Servicios!$A$5:$C$34,3,FALSE),""))</f>
        <v/>
      </c>
      <c r="J304" s="9" t="n"/>
      <c r="K304" s="9" t="n"/>
    </row>
    <row r="305">
      <c r="A305" s="7" t="n"/>
      <c r="B305" s="8" t="n"/>
      <c r="C305" s="9" t="n"/>
      <c r="D305" s="9" t="n"/>
      <c r="E305" s="9" t="n"/>
      <c r="F305" s="9" t="n"/>
      <c r="G305" s="10">
        <f>IF(F305="","",IFERROR(VLOOKUP(F305,Servicios!$A$5:$C$34,2,FALSE),""))</f>
        <v/>
      </c>
      <c r="H305" s="11">
        <f>IF(OR(B305="",G305=""),"",B305+G305/1440)</f>
        <v/>
      </c>
      <c r="I305" s="12">
        <f>IF(F305="","",IFERROR(VLOOKUP(F305,Servicios!$A$5:$C$34,3,FALSE),""))</f>
        <v/>
      </c>
      <c r="J305" s="9" t="n"/>
      <c r="K305" s="9" t="n"/>
    </row>
    <row r="306">
      <c r="A306" s="7" t="n"/>
      <c r="B306" s="8" t="n"/>
      <c r="C306" s="9" t="n"/>
      <c r="D306" s="9" t="n"/>
      <c r="E306" s="9" t="n"/>
      <c r="F306" s="9" t="n"/>
      <c r="G306" s="10">
        <f>IF(F306="","",IFERROR(VLOOKUP(F306,Servicios!$A$5:$C$34,2,FALSE),""))</f>
        <v/>
      </c>
      <c r="H306" s="11">
        <f>IF(OR(B306="",G306=""),"",B306+G306/1440)</f>
        <v/>
      </c>
      <c r="I306" s="12">
        <f>IF(F306="","",IFERROR(VLOOKUP(F306,Servicios!$A$5:$C$34,3,FALSE),""))</f>
        <v/>
      </c>
      <c r="J306" s="9" t="n"/>
      <c r="K306" s="9" t="n"/>
    </row>
    <row r="307">
      <c r="A307" s="7" t="n"/>
      <c r="B307" s="8" t="n"/>
      <c r="C307" s="9" t="n"/>
      <c r="D307" s="9" t="n"/>
      <c r="E307" s="9" t="n"/>
      <c r="F307" s="9" t="n"/>
      <c r="G307" s="10">
        <f>IF(F307="","",IFERROR(VLOOKUP(F307,Servicios!$A$5:$C$34,2,FALSE),""))</f>
        <v/>
      </c>
      <c r="H307" s="11">
        <f>IF(OR(B307="",G307=""),"",B307+G307/1440)</f>
        <v/>
      </c>
      <c r="I307" s="12">
        <f>IF(F307="","",IFERROR(VLOOKUP(F307,Servicios!$A$5:$C$34,3,FALSE),""))</f>
        <v/>
      </c>
      <c r="J307" s="9" t="n"/>
      <c r="K307" s="9" t="n"/>
    </row>
    <row r="308">
      <c r="A308" s="7" t="n"/>
      <c r="B308" s="8" t="n"/>
      <c r="C308" s="9" t="n"/>
      <c r="D308" s="9" t="n"/>
      <c r="E308" s="9" t="n"/>
      <c r="F308" s="9" t="n"/>
      <c r="G308" s="10">
        <f>IF(F308="","",IFERROR(VLOOKUP(F308,Servicios!$A$5:$C$34,2,FALSE),""))</f>
        <v/>
      </c>
      <c r="H308" s="11">
        <f>IF(OR(B308="",G308=""),"",B308+G308/1440)</f>
        <v/>
      </c>
      <c r="I308" s="12">
        <f>IF(F308="","",IFERROR(VLOOKUP(F308,Servicios!$A$5:$C$34,3,FALSE),""))</f>
        <v/>
      </c>
      <c r="J308" s="9" t="n"/>
      <c r="K308" s="9" t="n"/>
    </row>
    <row r="309">
      <c r="A309" s="7" t="n"/>
      <c r="B309" s="8" t="n"/>
      <c r="C309" s="9" t="n"/>
      <c r="D309" s="9" t="n"/>
      <c r="E309" s="9" t="n"/>
      <c r="F309" s="9" t="n"/>
      <c r="G309" s="10">
        <f>IF(F309="","",IFERROR(VLOOKUP(F309,Servicios!$A$5:$C$34,2,FALSE),""))</f>
        <v/>
      </c>
      <c r="H309" s="11">
        <f>IF(OR(B309="",G309=""),"",B309+G309/1440)</f>
        <v/>
      </c>
      <c r="I309" s="12">
        <f>IF(F309="","",IFERROR(VLOOKUP(F309,Servicios!$A$5:$C$34,3,FALSE),""))</f>
        <v/>
      </c>
      <c r="J309" s="9" t="n"/>
      <c r="K309" s="9" t="n"/>
    </row>
    <row r="310">
      <c r="A310" s="7" t="n"/>
      <c r="B310" s="8" t="n"/>
      <c r="C310" s="9" t="n"/>
      <c r="D310" s="9" t="n"/>
      <c r="E310" s="9" t="n"/>
      <c r="F310" s="9" t="n"/>
      <c r="G310" s="10">
        <f>IF(F310="","",IFERROR(VLOOKUP(F310,Servicios!$A$5:$C$34,2,FALSE),""))</f>
        <v/>
      </c>
      <c r="H310" s="11">
        <f>IF(OR(B310="",G310=""),"",B310+G310/1440)</f>
        <v/>
      </c>
      <c r="I310" s="12">
        <f>IF(F310="","",IFERROR(VLOOKUP(F310,Servicios!$A$5:$C$34,3,FALSE),""))</f>
        <v/>
      </c>
      <c r="J310" s="9" t="n"/>
      <c r="K310" s="9" t="n"/>
    </row>
    <row r="311">
      <c r="A311" s="7" t="n"/>
      <c r="B311" s="8" t="n"/>
      <c r="C311" s="9" t="n"/>
      <c r="D311" s="9" t="n"/>
      <c r="E311" s="9" t="n"/>
      <c r="F311" s="9" t="n"/>
      <c r="G311" s="10">
        <f>IF(F311="","",IFERROR(VLOOKUP(F311,Servicios!$A$5:$C$34,2,FALSE),""))</f>
        <v/>
      </c>
      <c r="H311" s="11">
        <f>IF(OR(B311="",G311=""),"",B311+G311/1440)</f>
        <v/>
      </c>
      <c r="I311" s="12">
        <f>IF(F311="","",IFERROR(VLOOKUP(F311,Servicios!$A$5:$C$34,3,FALSE),""))</f>
        <v/>
      </c>
      <c r="J311" s="9" t="n"/>
      <c r="K311" s="9" t="n"/>
    </row>
    <row r="312">
      <c r="A312" s="7" t="n"/>
      <c r="B312" s="8" t="n"/>
      <c r="C312" s="9" t="n"/>
      <c r="D312" s="9" t="n"/>
      <c r="E312" s="9" t="n"/>
      <c r="F312" s="9" t="n"/>
      <c r="G312" s="10">
        <f>IF(F312="","",IFERROR(VLOOKUP(F312,Servicios!$A$5:$C$34,2,FALSE),""))</f>
        <v/>
      </c>
      <c r="H312" s="11">
        <f>IF(OR(B312="",G312=""),"",B312+G312/1440)</f>
        <v/>
      </c>
      <c r="I312" s="12">
        <f>IF(F312="","",IFERROR(VLOOKUP(F312,Servicios!$A$5:$C$34,3,FALSE),""))</f>
        <v/>
      </c>
      <c r="J312" s="9" t="n"/>
      <c r="K312" s="9" t="n"/>
    </row>
    <row r="313">
      <c r="A313" s="7" t="n"/>
      <c r="B313" s="8" t="n"/>
      <c r="C313" s="9" t="n"/>
      <c r="D313" s="9" t="n"/>
      <c r="E313" s="9" t="n"/>
      <c r="F313" s="9" t="n"/>
      <c r="G313" s="10">
        <f>IF(F313="","",IFERROR(VLOOKUP(F313,Servicios!$A$5:$C$34,2,FALSE),""))</f>
        <v/>
      </c>
      <c r="H313" s="11">
        <f>IF(OR(B313="",G313=""),"",B313+G313/1440)</f>
        <v/>
      </c>
      <c r="I313" s="12">
        <f>IF(F313="","",IFERROR(VLOOKUP(F313,Servicios!$A$5:$C$34,3,FALSE),""))</f>
        <v/>
      </c>
      <c r="J313" s="9" t="n"/>
      <c r="K313" s="9" t="n"/>
    </row>
    <row r="314">
      <c r="A314" s="7" t="n"/>
      <c r="B314" s="8" t="n"/>
      <c r="C314" s="9" t="n"/>
      <c r="D314" s="9" t="n"/>
      <c r="E314" s="9" t="n"/>
      <c r="F314" s="9" t="n"/>
      <c r="G314" s="10">
        <f>IF(F314="","",IFERROR(VLOOKUP(F314,Servicios!$A$5:$C$34,2,FALSE),""))</f>
        <v/>
      </c>
      <c r="H314" s="11">
        <f>IF(OR(B314="",G314=""),"",B314+G314/1440)</f>
        <v/>
      </c>
      <c r="I314" s="12">
        <f>IF(F314="","",IFERROR(VLOOKUP(F314,Servicios!$A$5:$C$34,3,FALSE),""))</f>
        <v/>
      </c>
      <c r="J314" s="9" t="n"/>
      <c r="K314" s="9" t="n"/>
    </row>
    <row r="315">
      <c r="A315" s="7" t="n"/>
      <c r="B315" s="8" t="n"/>
      <c r="C315" s="9" t="n"/>
      <c r="D315" s="9" t="n"/>
      <c r="E315" s="9" t="n"/>
      <c r="F315" s="9" t="n"/>
      <c r="G315" s="10">
        <f>IF(F315="","",IFERROR(VLOOKUP(F315,Servicios!$A$5:$C$34,2,FALSE),""))</f>
        <v/>
      </c>
      <c r="H315" s="11">
        <f>IF(OR(B315="",G315=""),"",B315+G315/1440)</f>
        <v/>
      </c>
      <c r="I315" s="12">
        <f>IF(F315="","",IFERROR(VLOOKUP(F315,Servicios!$A$5:$C$34,3,FALSE),""))</f>
        <v/>
      </c>
      <c r="J315" s="9" t="n"/>
      <c r="K315" s="9" t="n"/>
    </row>
    <row r="316">
      <c r="A316" s="7" t="n"/>
      <c r="B316" s="8" t="n"/>
      <c r="C316" s="9" t="n"/>
      <c r="D316" s="9" t="n"/>
      <c r="E316" s="9" t="n"/>
      <c r="F316" s="9" t="n"/>
      <c r="G316" s="10">
        <f>IF(F316="","",IFERROR(VLOOKUP(F316,Servicios!$A$5:$C$34,2,FALSE),""))</f>
        <v/>
      </c>
      <c r="H316" s="11">
        <f>IF(OR(B316="",G316=""),"",B316+G316/1440)</f>
        <v/>
      </c>
      <c r="I316" s="12">
        <f>IF(F316="","",IFERROR(VLOOKUP(F316,Servicios!$A$5:$C$34,3,FALSE),""))</f>
        <v/>
      </c>
      <c r="J316" s="9" t="n"/>
      <c r="K316" s="9" t="n"/>
    </row>
    <row r="317">
      <c r="A317" s="7" t="n"/>
      <c r="B317" s="8" t="n"/>
      <c r="C317" s="9" t="n"/>
      <c r="D317" s="9" t="n"/>
      <c r="E317" s="9" t="n"/>
      <c r="F317" s="9" t="n"/>
      <c r="G317" s="10">
        <f>IF(F317="","",IFERROR(VLOOKUP(F317,Servicios!$A$5:$C$34,2,FALSE),""))</f>
        <v/>
      </c>
      <c r="H317" s="11">
        <f>IF(OR(B317="",G317=""),"",B317+G317/1440)</f>
        <v/>
      </c>
      <c r="I317" s="12">
        <f>IF(F317="","",IFERROR(VLOOKUP(F317,Servicios!$A$5:$C$34,3,FALSE),""))</f>
        <v/>
      </c>
      <c r="J317" s="9" t="n"/>
      <c r="K317" s="9" t="n"/>
    </row>
    <row r="318">
      <c r="A318" s="7" t="n"/>
      <c r="B318" s="8" t="n"/>
      <c r="C318" s="9" t="n"/>
      <c r="D318" s="9" t="n"/>
      <c r="E318" s="9" t="n"/>
      <c r="F318" s="9" t="n"/>
      <c r="G318" s="10">
        <f>IF(F318="","",IFERROR(VLOOKUP(F318,Servicios!$A$5:$C$34,2,FALSE),""))</f>
        <v/>
      </c>
      <c r="H318" s="11">
        <f>IF(OR(B318="",G318=""),"",B318+G318/1440)</f>
        <v/>
      </c>
      <c r="I318" s="12">
        <f>IF(F318="","",IFERROR(VLOOKUP(F318,Servicios!$A$5:$C$34,3,FALSE),""))</f>
        <v/>
      </c>
      <c r="J318" s="9" t="n"/>
      <c r="K318" s="9" t="n"/>
    </row>
    <row r="319">
      <c r="A319" s="7" t="n"/>
      <c r="B319" s="8" t="n"/>
      <c r="C319" s="9" t="n"/>
      <c r="D319" s="9" t="n"/>
      <c r="E319" s="9" t="n"/>
      <c r="F319" s="9" t="n"/>
      <c r="G319" s="10">
        <f>IF(F319="","",IFERROR(VLOOKUP(F319,Servicios!$A$5:$C$34,2,FALSE),""))</f>
        <v/>
      </c>
      <c r="H319" s="11">
        <f>IF(OR(B319="",G319=""),"",B319+G319/1440)</f>
        <v/>
      </c>
      <c r="I319" s="12">
        <f>IF(F319="","",IFERROR(VLOOKUP(F319,Servicios!$A$5:$C$34,3,FALSE),""))</f>
        <v/>
      </c>
      <c r="J319" s="9" t="n"/>
      <c r="K319" s="9" t="n"/>
    </row>
    <row r="320">
      <c r="A320" s="7" t="n"/>
      <c r="B320" s="8" t="n"/>
      <c r="C320" s="9" t="n"/>
      <c r="D320" s="9" t="n"/>
      <c r="E320" s="9" t="n"/>
      <c r="F320" s="9" t="n"/>
      <c r="G320" s="10">
        <f>IF(F320="","",IFERROR(VLOOKUP(F320,Servicios!$A$5:$C$34,2,FALSE),""))</f>
        <v/>
      </c>
      <c r="H320" s="11">
        <f>IF(OR(B320="",G320=""),"",B320+G320/1440)</f>
        <v/>
      </c>
      <c r="I320" s="12">
        <f>IF(F320="","",IFERROR(VLOOKUP(F320,Servicios!$A$5:$C$34,3,FALSE),""))</f>
        <v/>
      </c>
      <c r="J320" s="9" t="n"/>
      <c r="K320" s="9" t="n"/>
    </row>
    <row r="321">
      <c r="A321" s="7" t="n"/>
      <c r="B321" s="8" t="n"/>
      <c r="C321" s="9" t="n"/>
      <c r="D321" s="9" t="n"/>
      <c r="E321" s="9" t="n"/>
      <c r="F321" s="9" t="n"/>
      <c r="G321" s="10">
        <f>IF(F321="","",IFERROR(VLOOKUP(F321,Servicios!$A$5:$C$34,2,FALSE),""))</f>
        <v/>
      </c>
      <c r="H321" s="11">
        <f>IF(OR(B321="",G321=""),"",B321+G321/1440)</f>
        <v/>
      </c>
      <c r="I321" s="12">
        <f>IF(F321="","",IFERROR(VLOOKUP(F321,Servicios!$A$5:$C$34,3,FALSE),""))</f>
        <v/>
      </c>
      <c r="J321" s="9" t="n"/>
      <c r="K321" s="9" t="n"/>
    </row>
    <row r="322">
      <c r="A322" s="7" t="n"/>
      <c r="B322" s="8" t="n"/>
      <c r="C322" s="9" t="n"/>
      <c r="D322" s="9" t="n"/>
      <c r="E322" s="9" t="n"/>
      <c r="F322" s="9" t="n"/>
      <c r="G322" s="10">
        <f>IF(F322="","",IFERROR(VLOOKUP(F322,Servicios!$A$5:$C$34,2,FALSE),""))</f>
        <v/>
      </c>
      <c r="H322" s="11">
        <f>IF(OR(B322="",G322=""),"",B322+G322/1440)</f>
        <v/>
      </c>
      <c r="I322" s="12">
        <f>IF(F322="","",IFERROR(VLOOKUP(F322,Servicios!$A$5:$C$34,3,FALSE),""))</f>
        <v/>
      </c>
      <c r="J322" s="9" t="n"/>
      <c r="K322" s="9" t="n"/>
    </row>
    <row r="323">
      <c r="A323" s="7" t="n"/>
      <c r="B323" s="8" t="n"/>
      <c r="C323" s="9" t="n"/>
      <c r="D323" s="9" t="n"/>
      <c r="E323" s="9" t="n"/>
      <c r="F323" s="9" t="n"/>
      <c r="G323" s="10">
        <f>IF(F323="","",IFERROR(VLOOKUP(F323,Servicios!$A$5:$C$34,2,FALSE),""))</f>
        <v/>
      </c>
      <c r="H323" s="11">
        <f>IF(OR(B323="",G323=""),"",B323+G323/1440)</f>
        <v/>
      </c>
      <c r="I323" s="12">
        <f>IF(F323="","",IFERROR(VLOOKUP(F323,Servicios!$A$5:$C$34,3,FALSE),""))</f>
        <v/>
      </c>
      <c r="J323" s="9" t="n"/>
      <c r="K323" s="9" t="n"/>
    </row>
    <row r="324">
      <c r="A324" s="7" t="n"/>
      <c r="B324" s="8" t="n"/>
      <c r="C324" s="9" t="n"/>
      <c r="D324" s="9" t="n"/>
      <c r="E324" s="9" t="n"/>
      <c r="F324" s="9" t="n"/>
      <c r="G324" s="10">
        <f>IF(F324="","",IFERROR(VLOOKUP(F324,Servicios!$A$5:$C$34,2,FALSE),""))</f>
        <v/>
      </c>
      <c r="H324" s="11">
        <f>IF(OR(B324="",G324=""),"",B324+G324/1440)</f>
        <v/>
      </c>
      <c r="I324" s="12">
        <f>IF(F324="","",IFERROR(VLOOKUP(F324,Servicios!$A$5:$C$34,3,FALSE),""))</f>
        <v/>
      </c>
      <c r="J324" s="9" t="n"/>
      <c r="K324" s="9" t="n"/>
    </row>
    <row r="325">
      <c r="A325" s="7" t="n"/>
      <c r="B325" s="8" t="n"/>
      <c r="C325" s="9" t="n"/>
      <c r="D325" s="9" t="n"/>
      <c r="E325" s="9" t="n"/>
      <c r="F325" s="9" t="n"/>
      <c r="G325" s="10">
        <f>IF(F325="","",IFERROR(VLOOKUP(F325,Servicios!$A$5:$C$34,2,FALSE),""))</f>
        <v/>
      </c>
      <c r="H325" s="11">
        <f>IF(OR(B325="",G325=""),"",B325+G325/1440)</f>
        <v/>
      </c>
      <c r="I325" s="12">
        <f>IF(F325="","",IFERROR(VLOOKUP(F325,Servicios!$A$5:$C$34,3,FALSE),""))</f>
        <v/>
      </c>
      <c r="J325" s="9" t="n"/>
      <c r="K325" s="9" t="n"/>
    </row>
    <row r="326">
      <c r="A326" s="7" t="n"/>
      <c r="B326" s="8" t="n"/>
      <c r="C326" s="9" t="n"/>
      <c r="D326" s="9" t="n"/>
      <c r="E326" s="9" t="n"/>
      <c r="F326" s="9" t="n"/>
      <c r="G326" s="10">
        <f>IF(F326="","",IFERROR(VLOOKUP(F326,Servicios!$A$5:$C$34,2,FALSE),""))</f>
        <v/>
      </c>
      <c r="H326" s="11">
        <f>IF(OR(B326="",G326=""),"",B326+G326/1440)</f>
        <v/>
      </c>
      <c r="I326" s="12">
        <f>IF(F326="","",IFERROR(VLOOKUP(F326,Servicios!$A$5:$C$34,3,FALSE),""))</f>
        <v/>
      </c>
      <c r="J326" s="9" t="n"/>
      <c r="K326" s="9" t="n"/>
    </row>
    <row r="327">
      <c r="A327" s="7" t="n"/>
      <c r="B327" s="8" t="n"/>
      <c r="C327" s="9" t="n"/>
      <c r="D327" s="9" t="n"/>
      <c r="E327" s="9" t="n"/>
      <c r="F327" s="9" t="n"/>
      <c r="G327" s="10">
        <f>IF(F327="","",IFERROR(VLOOKUP(F327,Servicios!$A$5:$C$34,2,FALSE),""))</f>
        <v/>
      </c>
      <c r="H327" s="11">
        <f>IF(OR(B327="",G327=""),"",B327+G327/1440)</f>
        <v/>
      </c>
      <c r="I327" s="12">
        <f>IF(F327="","",IFERROR(VLOOKUP(F327,Servicios!$A$5:$C$34,3,FALSE),""))</f>
        <v/>
      </c>
      <c r="J327" s="9" t="n"/>
      <c r="K327" s="9" t="n"/>
    </row>
    <row r="328">
      <c r="A328" s="7" t="n"/>
      <c r="B328" s="8" t="n"/>
      <c r="C328" s="9" t="n"/>
      <c r="D328" s="9" t="n"/>
      <c r="E328" s="9" t="n"/>
      <c r="F328" s="9" t="n"/>
      <c r="G328" s="10">
        <f>IF(F328="","",IFERROR(VLOOKUP(F328,Servicios!$A$5:$C$34,2,FALSE),""))</f>
        <v/>
      </c>
      <c r="H328" s="11">
        <f>IF(OR(B328="",G328=""),"",B328+G328/1440)</f>
        <v/>
      </c>
      <c r="I328" s="12">
        <f>IF(F328="","",IFERROR(VLOOKUP(F328,Servicios!$A$5:$C$34,3,FALSE),""))</f>
        <v/>
      </c>
      <c r="J328" s="9" t="n"/>
      <c r="K328" s="9" t="n"/>
    </row>
    <row r="329">
      <c r="A329" s="7" t="n"/>
      <c r="B329" s="8" t="n"/>
      <c r="C329" s="9" t="n"/>
      <c r="D329" s="9" t="n"/>
      <c r="E329" s="9" t="n"/>
      <c r="F329" s="9" t="n"/>
      <c r="G329" s="10">
        <f>IF(F329="","",IFERROR(VLOOKUP(F329,Servicios!$A$5:$C$34,2,FALSE),""))</f>
        <v/>
      </c>
      <c r="H329" s="11">
        <f>IF(OR(B329="",G329=""),"",B329+G329/1440)</f>
        <v/>
      </c>
      <c r="I329" s="12">
        <f>IF(F329="","",IFERROR(VLOOKUP(F329,Servicios!$A$5:$C$34,3,FALSE),""))</f>
        <v/>
      </c>
      <c r="J329" s="9" t="n"/>
      <c r="K329" s="9" t="n"/>
    </row>
    <row r="330">
      <c r="A330" s="7" t="n"/>
      <c r="B330" s="8" t="n"/>
      <c r="C330" s="9" t="n"/>
      <c r="D330" s="9" t="n"/>
      <c r="E330" s="9" t="n"/>
      <c r="F330" s="9" t="n"/>
      <c r="G330" s="10">
        <f>IF(F330="","",IFERROR(VLOOKUP(F330,Servicios!$A$5:$C$34,2,FALSE),""))</f>
        <v/>
      </c>
      <c r="H330" s="11">
        <f>IF(OR(B330="",G330=""),"",B330+G330/1440)</f>
        <v/>
      </c>
      <c r="I330" s="12">
        <f>IF(F330="","",IFERROR(VLOOKUP(F330,Servicios!$A$5:$C$34,3,FALSE),""))</f>
        <v/>
      </c>
      <c r="J330" s="9" t="n"/>
      <c r="K330" s="9" t="n"/>
    </row>
    <row r="331">
      <c r="A331" s="7" t="n"/>
      <c r="B331" s="8" t="n"/>
      <c r="C331" s="9" t="n"/>
      <c r="D331" s="9" t="n"/>
      <c r="E331" s="9" t="n"/>
      <c r="F331" s="9" t="n"/>
      <c r="G331" s="10">
        <f>IF(F331="","",IFERROR(VLOOKUP(F331,Servicios!$A$5:$C$34,2,FALSE),""))</f>
        <v/>
      </c>
      <c r="H331" s="11">
        <f>IF(OR(B331="",G331=""),"",B331+G331/1440)</f>
        <v/>
      </c>
      <c r="I331" s="12">
        <f>IF(F331="","",IFERROR(VLOOKUP(F331,Servicios!$A$5:$C$34,3,FALSE),""))</f>
        <v/>
      </c>
      <c r="J331" s="9" t="n"/>
      <c r="K331" s="9" t="n"/>
    </row>
    <row r="332">
      <c r="A332" s="7" t="n"/>
      <c r="B332" s="8" t="n"/>
      <c r="C332" s="9" t="n"/>
      <c r="D332" s="9" t="n"/>
      <c r="E332" s="9" t="n"/>
      <c r="F332" s="9" t="n"/>
      <c r="G332" s="10">
        <f>IF(F332="","",IFERROR(VLOOKUP(F332,Servicios!$A$5:$C$34,2,FALSE),""))</f>
        <v/>
      </c>
      <c r="H332" s="11">
        <f>IF(OR(B332="",G332=""),"",B332+G332/1440)</f>
        <v/>
      </c>
      <c r="I332" s="12">
        <f>IF(F332="","",IFERROR(VLOOKUP(F332,Servicios!$A$5:$C$34,3,FALSE),""))</f>
        <v/>
      </c>
      <c r="J332" s="9" t="n"/>
      <c r="K332" s="9" t="n"/>
    </row>
    <row r="333">
      <c r="A333" s="7" t="n"/>
      <c r="B333" s="8" t="n"/>
      <c r="C333" s="9" t="n"/>
      <c r="D333" s="9" t="n"/>
      <c r="E333" s="9" t="n"/>
      <c r="F333" s="9" t="n"/>
      <c r="G333" s="10">
        <f>IF(F333="","",IFERROR(VLOOKUP(F333,Servicios!$A$5:$C$34,2,FALSE),""))</f>
        <v/>
      </c>
      <c r="H333" s="11">
        <f>IF(OR(B333="",G333=""),"",B333+G333/1440)</f>
        <v/>
      </c>
      <c r="I333" s="12">
        <f>IF(F333="","",IFERROR(VLOOKUP(F333,Servicios!$A$5:$C$34,3,FALSE),""))</f>
        <v/>
      </c>
      <c r="J333" s="9" t="n"/>
      <c r="K333" s="9" t="n"/>
    </row>
    <row r="334">
      <c r="A334" s="7" t="n"/>
      <c r="B334" s="8" t="n"/>
      <c r="C334" s="9" t="n"/>
      <c r="D334" s="9" t="n"/>
      <c r="E334" s="9" t="n"/>
      <c r="F334" s="9" t="n"/>
      <c r="G334" s="10">
        <f>IF(F334="","",IFERROR(VLOOKUP(F334,Servicios!$A$5:$C$34,2,FALSE),""))</f>
        <v/>
      </c>
      <c r="H334" s="11">
        <f>IF(OR(B334="",G334=""),"",B334+G334/1440)</f>
        <v/>
      </c>
      <c r="I334" s="12">
        <f>IF(F334="","",IFERROR(VLOOKUP(F334,Servicios!$A$5:$C$34,3,FALSE),""))</f>
        <v/>
      </c>
      <c r="J334" s="9" t="n"/>
      <c r="K334" s="9" t="n"/>
    </row>
    <row r="335">
      <c r="A335" s="7" t="n"/>
      <c r="B335" s="8" t="n"/>
      <c r="C335" s="9" t="n"/>
      <c r="D335" s="9" t="n"/>
      <c r="E335" s="9" t="n"/>
      <c r="F335" s="9" t="n"/>
      <c r="G335" s="10">
        <f>IF(F335="","",IFERROR(VLOOKUP(F335,Servicios!$A$5:$C$34,2,FALSE),""))</f>
        <v/>
      </c>
      <c r="H335" s="11">
        <f>IF(OR(B335="",G335=""),"",B335+G335/1440)</f>
        <v/>
      </c>
      <c r="I335" s="12">
        <f>IF(F335="","",IFERROR(VLOOKUP(F335,Servicios!$A$5:$C$34,3,FALSE),""))</f>
        <v/>
      </c>
      <c r="J335" s="9" t="n"/>
      <c r="K335" s="9" t="n"/>
    </row>
    <row r="336">
      <c r="A336" s="7" t="n"/>
      <c r="B336" s="8" t="n"/>
      <c r="C336" s="9" t="n"/>
      <c r="D336" s="9" t="n"/>
      <c r="E336" s="9" t="n"/>
      <c r="F336" s="9" t="n"/>
      <c r="G336" s="10">
        <f>IF(F336="","",IFERROR(VLOOKUP(F336,Servicios!$A$5:$C$34,2,FALSE),""))</f>
        <v/>
      </c>
      <c r="H336" s="11">
        <f>IF(OR(B336="",G336=""),"",B336+G336/1440)</f>
        <v/>
      </c>
      <c r="I336" s="12">
        <f>IF(F336="","",IFERROR(VLOOKUP(F336,Servicios!$A$5:$C$34,3,FALSE),""))</f>
        <v/>
      </c>
      <c r="J336" s="9" t="n"/>
      <c r="K336" s="9" t="n"/>
    </row>
    <row r="337">
      <c r="A337" s="7" t="n"/>
      <c r="B337" s="8" t="n"/>
      <c r="C337" s="9" t="n"/>
      <c r="D337" s="9" t="n"/>
      <c r="E337" s="9" t="n"/>
      <c r="F337" s="9" t="n"/>
      <c r="G337" s="10">
        <f>IF(F337="","",IFERROR(VLOOKUP(F337,Servicios!$A$5:$C$34,2,FALSE),""))</f>
        <v/>
      </c>
      <c r="H337" s="11">
        <f>IF(OR(B337="",G337=""),"",B337+G337/1440)</f>
        <v/>
      </c>
      <c r="I337" s="12">
        <f>IF(F337="","",IFERROR(VLOOKUP(F337,Servicios!$A$5:$C$34,3,FALSE),""))</f>
        <v/>
      </c>
      <c r="J337" s="9" t="n"/>
      <c r="K337" s="9" t="n"/>
    </row>
    <row r="338">
      <c r="A338" s="7" t="n"/>
      <c r="B338" s="8" t="n"/>
      <c r="C338" s="9" t="n"/>
      <c r="D338" s="9" t="n"/>
      <c r="E338" s="9" t="n"/>
      <c r="F338" s="9" t="n"/>
      <c r="G338" s="10">
        <f>IF(F338="","",IFERROR(VLOOKUP(F338,Servicios!$A$5:$C$34,2,FALSE),""))</f>
        <v/>
      </c>
      <c r="H338" s="11">
        <f>IF(OR(B338="",G338=""),"",B338+G338/1440)</f>
        <v/>
      </c>
      <c r="I338" s="12">
        <f>IF(F338="","",IFERROR(VLOOKUP(F338,Servicios!$A$5:$C$34,3,FALSE),""))</f>
        <v/>
      </c>
      <c r="J338" s="9" t="n"/>
      <c r="K338" s="9" t="n"/>
    </row>
    <row r="339">
      <c r="A339" s="7" t="n"/>
      <c r="B339" s="8" t="n"/>
      <c r="C339" s="9" t="n"/>
      <c r="D339" s="9" t="n"/>
      <c r="E339" s="9" t="n"/>
      <c r="F339" s="9" t="n"/>
      <c r="G339" s="10">
        <f>IF(F339="","",IFERROR(VLOOKUP(F339,Servicios!$A$5:$C$34,2,FALSE),""))</f>
        <v/>
      </c>
      <c r="H339" s="11">
        <f>IF(OR(B339="",G339=""),"",B339+G339/1440)</f>
        <v/>
      </c>
      <c r="I339" s="12">
        <f>IF(F339="","",IFERROR(VLOOKUP(F339,Servicios!$A$5:$C$34,3,FALSE),""))</f>
        <v/>
      </c>
      <c r="J339" s="9" t="n"/>
      <c r="K339" s="9" t="n"/>
    </row>
    <row r="340">
      <c r="A340" s="7" t="n"/>
      <c r="B340" s="8" t="n"/>
      <c r="C340" s="9" t="n"/>
      <c r="D340" s="9" t="n"/>
      <c r="E340" s="9" t="n"/>
      <c r="F340" s="9" t="n"/>
      <c r="G340" s="10">
        <f>IF(F340="","",IFERROR(VLOOKUP(F340,Servicios!$A$5:$C$34,2,FALSE),""))</f>
        <v/>
      </c>
      <c r="H340" s="11">
        <f>IF(OR(B340="",G340=""),"",B340+G340/1440)</f>
        <v/>
      </c>
      <c r="I340" s="12">
        <f>IF(F340="","",IFERROR(VLOOKUP(F340,Servicios!$A$5:$C$34,3,FALSE),""))</f>
        <v/>
      </c>
      <c r="J340" s="9" t="n"/>
      <c r="K340" s="9" t="n"/>
    </row>
    <row r="341">
      <c r="A341" s="7" t="n"/>
      <c r="B341" s="8" t="n"/>
      <c r="C341" s="9" t="n"/>
      <c r="D341" s="9" t="n"/>
      <c r="E341" s="9" t="n"/>
      <c r="F341" s="9" t="n"/>
      <c r="G341" s="10">
        <f>IF(F341="","",IFERROR(VLOOKUP(F341,Servicios!$A$5:$C$34,2,FALSE),""))</f>
        <v/>
      </c>
      <c r="H341" s="11">
        <f>IF(OR(B341="",G341=""),"",B341+G341/1440)</f>
        <v/>
      </c>
      <c r="I341" s="12">
        <f>IF(F341="","",IFERROR(VLOOKUP(F341,Servicios!$A$5:$C$34,3,FALSE),""))</f>
        <v/>
      </c>
      <c r="J341" s="9" t="n"/>
      <c r="K341" s="9" t="n"/>
    </row>
    <row r="342">
      <c r="A342" s="7" t="n"/>
      <c r="B342" s="8" t="n"/>
      <c r="C342" s="9" t="n"/>
      <c r="D342" s="9" t="n"/>
      <c r="E342" s="9" t="n"/>
      <c r="F342" s="9" t="n"/>
      <c r="G342" s="10">
        <f>IF(F342="","",IFERROR(VLOOKUP(F342,Servicios!$A$5:$C$34,2,FALSE),""))</f>
        <v/>
      </c>
      <c r="H342" s="11">
        <f>IF(OR(B342="",G342=""),"",B342+G342/1440)</f>
        <v/>
      </c>
      <c r="I342" s="12">
        <f>IF(F342="","",IFERROR(VLOOKUP(F342,Servicios!$A$5:$C$34,3,FALSE),""))</f>
        <v/>
      </c>
      <c r="J342" s="9" t="n"/>
      <c r="K342" s="9" t="n"/>
    </row>
    <row r="343">
      <c r="A343" s="7" t="n"/>
      <c r="B343" s="8" t="n"/>
      <c r="C343" s="9" t="n"/>
      <c r="D343" s="9" t="n"/>
      <c r="E343" s="9" t="n"/>
      <c r="F343" s="9" t="n"/>
      <c r="G343" s="10">
        <f>IF(F343="","",IFERROR(VLOOKUP(F343,Servicios!$A$5:$C$34,2,FALSE),""))</f>
        <v/>
      </c>
      <c r="H343" s="11">
        <f>IF(OR(B343="",G343=""),"",B343+G343/1440)</f>
        <v/>
      </c>
      <c r="I343" s="12">
        <f>IF(F343="","",IFERROR(VLOOKUP(F343,Servicios!$A$5:$C$34,3,FALSE),""))</f>
        <v/>
      </c>
      <c r="J343" s="9" t="n"/>
      <c r="K343" s="9" t="n"/>
    </row>
    <row r="344">
      <c r="A344" s="7" t="n"/>
      <c r="B344" s="8" t="n"/>
      <c r="C344" s="9" t="n"/>
      <c r="D344" s="9" t="n"/>
      <c r="E344" s="9" t="n"/>
      <c r="F344" s="9" t="n"/>
      <c r="G344" s="10">
        <f>IF(F344="","",IFERROR(VLOOKUP(F344,Servicios!$A$5:$C$34,2,FALSE),""))</f>
        <v/>
      </c>
      <c r="H344" s="11">
        <f>IF(OR(B344="",G344=""),"",B344+G344/1440)</f>
        <v/>
      </c>
      <c r="I344" s="12">
        <f>IF(F344="","",IFERROR(VLOOKUP(F344,Servicios!$A$5:$C$34,3,FALSE),""))</f>
        <v/>
      </c>
      <c r="J344" s="9" t="n"/>
      <c r="K344" s="9" t="n"/>
    </row>
    <row r="345">
      <c r="A345" s="7" t="n"/>
      <c r="B345" s="8" t="n"/>
      <c r="C345" s="9" t="n"/>
      <c r="D345" s="9" t="n"/>
      <c r="E345" s="9" t="n"/>
      <c r="F345" s="9" t="n"/>
      <c r="G345" s="10">
        <f>IF(F345="","",IFERROR(VLOOKUP(F345,Servicios!$A$5:$C$34,2,FALSE),""))</f>
        <v/>
      </c>
      <c r="H345" s="11">
        <f>IF(OR(B345="",G345=""),"",B345+G345/1440)</f>
        <v/>
      </c>
      <c r="I345" s="12">
        <f>IF(F345="","",IFERROR(VLOOKUP(F345,Servicios!$A$5:$C$34,3,FALSE),""))</f>
        <v/>
      </c>
      <c r="J345" s="9" t="n"/>
      <c r="K345" s="9" t="n"/>
    </row>
    <row r="346">
      <c r="A346" s="7" t="n"/>
      <c r="B346" s="8" t="n"/>
      <c r="C346" s="9" t="n"/>
      <c r="D346" s="9" t="n"/>
      <c r="E346" s="9" t="n"/>
      <c r="F346" s="9" t="n"/>
      <c r="G346" s="10">
        <f>IF(F346="","",IFERROR(VLOOKUP(F346,Servicios!$A$5:$C$34,2,FALSE),""))</f>
        <v/>
      </c>
      <c r="H346" s="11">
        <f>IF(OR(B346="",G346=""),"",B346+G346/1440)</f>
        <v/>
      </c>
      <c r="I346" s="12">
        <f>IF(F346="","",IFERROR(VLOOKUP(F346,Servicios!$A$5:$C$34,3,FALSE),""))</f>
        <v/>
      </c>
      <c r="J346" s="9" t="n"/>
      <c r="K346" s="9" t="n"/>
    </row>
    <row r="347">
      <c r="A347" s="7" t="n"/>
      <c r="B347" s="8" t="n"/>
      <c r="C347" s="9" t="n"/>
      <c r="D347" s="9" t="n"/>
      <c r="E347" s="9" t="n"/>
      <c r="F347" s="9" t="n"/>
      <c r="G347" s="10">
        <f>IF(F347="","",IFERROR(VLOOKUP(F347,Servicios!$A$5:$C$34,2,FALSE),""))</f>
        <v/>
      </c>
      <c r="H347" s="11">
        <f>IF(OR(B347="",G347=""),"",B347+G347/1440)</f>
        <v/>
      </c>
      <c r="I347" s="12">
        <f>IF(F347="","",IFERROR(VLOOKUP(F347,Servicios!$A$5:$C$34,3,FALSE),""))</f>
        <v/>
      </c>
      <c r="J347" s="9" t="n"/>
      <c r="K347" s="9" t="n"/>
    </row>
    <row r="348">
      <c r="A348" s="7" t="n"/>
      <c r="B348" s="8" t="n"/>
      <c r="C348" s="9" t="n"/>
      <c r="D348" s="9" t="n"/>
      <c r="E348" s="9" t="n"/>
      <c r="F348" s="9" t="n"/>
      <c r="G348" s="10">
        <f>IF(F348="","",IFERROR(VLOOKUP(F348,Servicios!$A$5:$C$34,2,FALSE),""))</f>
        <v/>
      </c>
      <c r="H348" s="11">
        <f>IF(OR(B348="",G348=""),"",B348+G348/1440)</f>
        <v/>
      </c>
      <c r="I348" s="12">
        <f>IF(F348="","",IFERROR(VLOOKUP(F348,Servicios!$A$5:$C$34,3,FALSE),""))</f>
        <v/>
      </c>
      <c r="J348" s="9" t="n"/>
      <c r="K348" s="9" t="n"/>
    </row>
    <row r="349">
      <c r="A349" s="7" t="n"/>
      <c r="B349" s="8" t="n"/>
      <c r="C349" s="9" t="n"/>
      <c r="D349" s="9" t="n"/>
      <c r="E349" s="9" t="n"/>
      <c r="F349" s="9" t="n"/>
      <c r="G349" s="10">
        <f>IF(F349="","",IFERROR(VLOOKUP(F349,Servicios!$A$5:$C$34,2,FALSE),""))</f>
        <v/>
      </c>
      <c r="H349" s="11">
        <f>IF(OR(B349="",G349=""),"",B349+G349/1440)</f>
        <v/>
      </c>
      <c r="I349" s="12">
        <f>IF(F349="","",IFERROR(VLOOKUP(F349,Servicios!$A$5:$C$34,3,FALSE),""))</f>
        <v/>
      </c>
      <c r="J349" s="9" t="n"/>
      <c r="K349" s="9" t="n"/>
    </row>
    <row r="350">
      <c r="A350" s="7" t="n"/>
      <c r="B350" s="8" t="n"/>
      <c r="C350" s="9" t="n"/>
      <c r="D350" s="9" t="n"/>
      <c r="E350" s="9" t="n"/>
      <c r="F350" s="9" t="n"/>
      <c r="G350" s="10">
        <f>IF(F350="","",IFERROR(VLOOKUP(F350,Servicios!$A$5:$C$34,2,FALSE),""))</f>
        <v/>
      </c>
      <c r="H350" s="11">
        <f>IF(OR(B350="",G350=""),"",B350+G350/1440)</f>
        <v/>
      </c>
      <c r="I350" s="12">
        <f>IF(F350="","",IFERROR(VLOOKUP(F350,Servicios!$A$5:$C$34,3,FALSE),""))</f>
        <v/>
      </c>
      <c r="J350" s="9" t="n"/>
      <c r="K350" s="9" t="n"/>
    </row>
    <row r="351">
      <c r="A351" s="7" t="n"/>
      <c r="B351" s="8" t="n"/>
      <c r="C351" s="9" t="n"/>
      <c r="D351" s="9" t="n"/>
      <c r="E351" s="9" t="n"/>
      <c r="F351" s="9" t="n"/>
      <c r="G351" s="10">
        <f>IF(F351="","",IFERROR(VLOOKUP(F351,Servicios!$A$5:$C$34,2,FALSE),""))</f>
        <v/>
      </c>
      <c r="H351" s="11">
        <f>IF(OR(B351="",G351=""),"",B351+G351/1440)</f>
        <v/>
      </c>
      <c r="I351" s="12">
        <f>IF(F351="","",IFERROR(VLOOKUP(F351,Servicios!$A$5:$C$34,3,FALSE),""))</f>
        <v/>
      </c>
      <c r="J351" s="9" t="n"/>
      <c r="K351" s="9" t="n"/>
    </row>
    <row r="352">
      <c r="A352" s="7" t="n"/>
      <c r="B352" s="8" t="n"/>
      <c r="C352" s="9" t="n"/>
      <c r="D352" s="9" t="n"/>
      <c r="E352" s="9" t="n"/>
      <c r="F352" s="9" t="n"/>
      <c r="G352" s="10">
        <f>IF(F352="","",IFERROR(VLOOKUP(F352,Servicios!$A$5:$C$34,2,FALSE),""))</f>
        <v/>
      </c>
      <c r="H352" s="11">
        <f>IF(OR(B352="",G352=""),"",B352+G352/1440)</f>
        <v/>
      </c>
      <c r="I352" s="12">
        <f>IF(F352="","",IFERROR(VLOOKUP(F352,Servicios!$A$5:$C$34,3,FALSE),""))</f>
        <v/>
      </c>
      <c r="J352" s="9" t="n"/>
      <c r="K352" s="9" t="n"/>
    </row>
    <row r="353">
      <c r="A353" s="7" t="n"/>
      <c r="B353" s="8" t="n"/>
      <c r="C353" s="9" t="n"/>
      <c r="D353" s="9" t="n"/>
      <c r="E353" s="9" t="n"/>
      <c r="F353" s="9" t="n"/>
      <c r="G353" s="10">
        <f>IF(F353="","",IFERROR(VLOOKUP(F353,Servicios!$A$5:$C$34,2,FALSE),""))</f>
        <v/>
      </c>
      <c r="H353" s="11">
        <f>IF(OR(B353="",G353=""),"",B353+G353/1440)</f>
        <v/>
      </c>
      <c r="I353" s="12">
        <f>IF(F353="","",IFERROR(VLOOKUP(F353,Servicios!$A$5:$C$34,3,FALSE),""))</f>
        <v/>
      </c>
      <c r="J353" s="9" t="n"/>
      <c r="K353" s="9" t="n"/>
    </row>
    <row r="354">
      <c r="A354" s="7" t="n"/>
      <c r="B354" s="8" t="n"/>
      <c r="C354" s="9" t="n"/>
      <c r="D354" s="9" t="n"/>
      <c r="E354" s="9" t="n"/>
      <c r="F354" s="9" t="n"/>
      <c r="G354" s="10">
        <f>IF(F354="","",IFERROR(VLOOKUP(F354,Servicios!$A$5:$C$34,2,FALSE),""))</f>
        <v/>
      </c>
      <c r="H354" s="11">
        <f>IF(OR(B354="",G354=""),"",B354+G354/1440)</f>
        <v/>
      </c>
      <c r="I354" s="12">
        <f>IF(F354="","",IFERROR(VLOOKUP(F354,Servicios!$A$5:$C$34,3,FALSE),""))</f>
        <v/>
      </c>
      <c r="J354" s="9" t="n"/>
      <c r="K354" s="9" t="n"/>
    </row>
    <row r="355">
      <c r="A355" s="7" t="n"/>
      <c r="B355" s="8" t="n"/>
      <c r="C355" s="9" t="n"/>
      <c r="D355" s="9" t="n"/>
      <c r="E355" s="9" t="n"/>
      <c r="F355" s="9" t="n"/>
      <c r="G355" s="10">
        <f>IF(F355="","",IFERROR(VLOOKUP(F355,Servicios!$A$5:$C$34,2,FALSE),""))</f>
        <v/>
      </c>
      <c r="H355" s="11">
        <f>IF(OR(B355="",G355=""),"",B355+G355/1440)</f>
        <v/>
      </c>
      <c r="I355" s="12">
        <f>IF(F355="","",IFERROR(VLOOKUP(F355,Servicios!$A$5:$C$34,3,FALSE),""))</f>
        <v/>
      </c>
      <c r="J355" s="9" t="n"/>
      <c r="K355" s="9" t="n"/>
    </row>
    <row r="356">
      <c r="A356" s="7" t="n"/>
      <c r="B356" s="8" t="n"/>
      <c r="C356" s="9" t="n"/>
      <c r="D356" s="9" t="n"/>
      <c r="E356" s="9" t="n"/>
      <c r="F356" s="9" t="n"/>
      <c r="G356" s="10">
        <f>IF(F356="","",IFERROR(VLOOKUP(F356,Servicios!$A$5:$C$34,2,FALSE),""))</f>
        <v/>
      </c>
      <c r="H356" s="11">
        <f>IF(OR(B356="",G356=""),"",B356+G356/1440)</f>
        <v/>
      </c>
      <c r="I356" s="12">
        <f>IF(F356="","",IFERROR(VLOOKUP(F356,Servicios!$A$5:$C$34,3,FALSE),""))</f>
        <v/>
      </c>
      <c r="J356" s="9" t="n"/>
      <c r="K356" s="9" t="n"/>
    </row>
    <row r="357">
      <c r="A357" s="7" t="n"/>
      <c r="B357" s="8" t="n"/>
      <c r="C357" s="9" t="n"/>
      <c r="D357" s="9" t="n"/>
      <c r="E357" s="9" t="n"/>
      <c r="F357" s="9" t="n"/>
      <c r="G357" s="10">
        <f>IF(F357="","",IFERROR(VLOOKUP(F357,Servicios!$A$5:$C$34,2,FALSE),""))</f>
        <v/>
      </c>
      <c r="H357" s="11">
        <f>IF(OR(B357="",G357=""),"",B357+G357/1440)</f>
        <v/>
      </c>
      <c r="I357" s="12">
        <f>IF(F357="","",IFERROR(VLOOKUP(F357,Servicios!$A$5:$C$34,3,FALSE),""))</f>
        <v/>
      </c>
      <c r="J357" s="9" t="n"/>
      <c r="K357" s="9" t="n"/>
    </row>
    <row r="358">
      <c r="A358" s="7" t="n"/>
      <c r="B358" s="8" t="n"/>
      <c r="C358" s="9" t="n"/>
      <c r="D358" s="9" t="n"/>
      <c r="E358" s="9" t="n"/>
      <c r="F358" s="9" t="n"/>
      <c r="G358" s="10">
        <f>IF(F358="","",IFERROR(VLOOKUP(F358,Servicios!$A$5:$C$34,2,FALSE),""))</f>
        <v/>
      </c>
      <c r="H358" s="11">
        <f>IF(OR(B358="",G358=""),"",B358+G358/1440)</f>
        <v/>
      </c>
      <c r="I358" s="12">
        <f>IF(F358="","",IFERROR(VLOOKUP(F358,Servicios!$A$5:$C$34,3,FALSE),""))</f>
        <v/>
      </c>
      <c r="J358" s="9" t="n"/>
      <c r="K358" s="9" t="n"/>
    </row>
    <row r="359">
      <c r="A359" s="7" t="n"/>
      <c r="B359" s="8" t="n"/>
      <c r="C359" s="9" t="n"/>
      <c r="D359" s="9" t="n"/>
      <c r="E359" s="9" t="n"/>
      <c r="F359" s="9" t="n"/>
      <c r="G359" s="10">
        <f>IF(F359="","",IFERROR(VLOOKUP(F359,Servicios!$A$5:$C$34,2,FALSE),""))</f>
        <v/>
      </c>
      <c r="H359" s="11">
        <f>IF(OR(B359="",G359=""),"",B359+G359/1440)</f>
        <v/>
      </c>
      <c r="I359" s="12">
        <f>IF(F359="","",IFERROR(VLOOKUP(F359,Servicios!$A$5:$C$34,3,FALSE),""))</f>
        <v/>
      </c>
      <c r="J359" s="9" t="n"/>
      <c r="K359" s="9" t="n"/>
    </row>
    <row r="360">
      <c r="A360" s="7" t="n"/>
      <c r="B360" s="8" t="n"/>
      <c r="C360" s="9" t="n"/>
      <c r="D360" s="9" t="n"/>
      <c r="E360" s="9" t="n"/>
      <c r="F360" s="9" t="n"/>
      <c r="G360" s="10">
        <f>IF(F360="","",IFERROR(VLOOKUP(F360,Servicios!$A$5:$C$34,2,FALSE),""))</f>
        <v/>
      </c>
      <c r="H360" s="11">
        <f>IF(OR(B360="",G360=""),"",B360+G360/1440)</f>
        <v/>
      </c>
      <c r="I360" s="12">
        <f>IF(F360="","",IFERROR(VLOOKUP(F360,Servicios!$A$5:$C$34,3,FALSE),""))</f>
        <v/>
      </c>
      <c r="J360" s="9" t="n"/>
      <c r="K360" s="9" t="n"/>
    </row>
    <row r="361">
      <c r="A361" s="7" t="n"/>
      <c r="B361" s="8" t="n"/>
      <c r="C361" s="9" t="n"/>
      <c r="D361" s="9" t="n"/>
      <c r="E361" s="9" t="n"/>
      <c r="F361" s="9" t="n"/>
      <c r="G361" s="10">
        <f>IF(F361="","",IFERROR(VLOOKUP(F361,Servicios!$A$5:$C$34,2,FALSE),""))</f>
        <v/>
      </c>
      <c r="H361" s="11">
        <f>IF(OR(B361="",G361=""),"",B361+G361/1440)</f>
        <v/>
      </c>
      <c r="I361" s="12">
        <f>IF(F361="","",IFERROR(VLOOKUP(F361,Servicios!$A$5:$C$34,3,FALSE),""))</f>
        <v/>
      </c>
      <c r="J361" s="9" t="n"/>
      <c r="K361" s="9" t="n"/>
    </row>
    <row r="362">
      <c r="A362" s="7" t="n"/>
      <c r="B362" s="8" t="n"/>
      <c r="C362" s="9" t="n"/>
      <c r="D362" s="9" t="n"/>
      <c r="E362" s="9" t="n"/>
      <c r="F362" s="9" t="n"/>
      <c r="G362" s="10">
        <f>IF(F362="","",IFERROR(VLOOKUP(F362,Servicios!$A$5:$C$34,2,FALSE),""))</f>
        <v/>
      </c>
      <c r="H362" s="11">
        <f>IF(OR(B362="",G362=""),"",B362+G362/1440)</f>
        <v/>
      </c>
      <c r="I362" s="12">
        <f>IF(F362="","",IFERROR(VLOOKUP(F362,Servicios!$A$5:$C$34,3,FALSE),""))</f>
        <v/>
      </c>
      <c r="J362" s="9" t="n"/>
      <c r="K362" s="9" t="n"/>
    </row>
    <row r="363">
      <c r="A363" s="7" t="n"/>
      <c r="B363" s="8" t="n"/>
      <c r="C363" s="9" t="n"/>
      <c r="D363" s="9" t="n"/>
      <c r="E363" s="9" t="n"/>
      <c r="F363" s="9" t="n"/>
      <c r="G363" s="10">
        <f>IF(F363="","",IFERROR(VLOOKUP(F363,Servicios!$A$5:$C$34,2,FALSE),""))</f>
        <v/>
      </c>
      <c r="H363" s="11">
        <f>IF(OR(B363="",G363=""),"",B363+G363/1440)</f>
        <v/>
      </c>
      <c r="I363" s="12">
        <f>IF(F363="","",IFERROR(VLOOKUP(F363,Servicios!$A$5:$C$34,3,FALSE),""))</f>
        <v/>
      </c>
      <c r="J363" s="9" t="n"/>
      <c r="K363" s="9" t="n"/>
    </row>
    <row r="364">
      <c r="A364" s="7" t="n"/>
      <c r="B364" s="8" t="n"/>
      <c r="C364" s="9" t="n"/>
      <c r="D364" s="9" t="n"/>
      <c r="E364" s="9" t="n"/>
      <c r="F364" s="9" t="n"/>
      <c r="G364" s="10">
        <f>IF(F364="","",IFERROR(VLOOKUP(F364,Servicios!$A$5:$C$34,2,FALSE),""))</f>
        <v/>
      </c>
      <c r="H364" s="11">
        <f>IF(OR(B364="",G364=""),"",B364+G364/1440)</f>
        <v/>
      </c>
      <c r="I364" s="12">
        <f>IF(F364="","",IFERROR(VLOOKUP(F364,Servicios!$A$5:$C$34,3,FALSE),""))</f>
        <v/>
      </c>
      <c r="J364" s="9" t="n"/>
      <c r="K364" s="9" t="n"/>
    </row>
    <row r="365">
      <c r="A365" s="7" t="n"/>
      <c r="B365" s="8" t="n"/>
      <c r="C365" s="9" t="n"/>
      <c r="D365" s="9" t="n"/>
      <c r="E365" s="9" t="n"/>
      <c r="F365" s="9" t="n"/>
      <c r="G365" s="10">
        <f>IF(F365="","",IFERROR(VLOOKUP(F365,Servicios!$A$5:$C$34,2,FALSE),""))</f>
        <v/>
      </c>
      <c r="H365" s="11">
        <f>IF(OR(B365="",G365=""),"",B365+G365/1440)</f>
        <v/>
      </c>
      <c r="I365" s="12">
        <f>IF(F365="","",IFERROR(VLOOKUP(F365,Servicios!$A$5:$C$34,3,FALSE),""))</f>
        <v/>
      </c>
      <c r="J365" s="9" t="n"/>
      <c r="K365" s="9" t="n"/>
    </row>
    <row r="366">
      <c r="A366" s="7" t="n"/>
      <c r="B366" s="8" t="n"/>
      <c r="C366" s="9" t="n"/>
      <c r="D366" s="9" t="n"/>
      <c r="E366" s="9" t="n"/>
      <c r="F366" s="9" t="n"/>
      <c r="G366" s="10">
        <f>IF(F366="","",IFERROR(VLOOKUP(F366,Servicios!$A$5:$C$34,2,FALSE),""))</f>
        <v/>
      </c>
      <c r="H366" s="11">
        <f>IF(OR(B366="",G366=""),"",B366+G366/1440)</f>
        <v/>
      </c>
      <c r="I366" s="12">
        <f>IF(F366="","",IFERROR(VLOOKUP(F366,Servicios!$A$5:$C$34,3,FALSE),""))</f>
        <v/>
      </c>
      <c r="J366" s="9" t="n"/>
      <c r="K366" s="9" t="n"/>
    </row>
    <row r="367">
      <c r="A367" s="7" t="n"/>
      <c r="B367" s="8" t="n"/>
      <c r="C367" s="9" t="n"/>
      <c r="D367" s="9" t="n"/>
      <c r="E367" s="9" t="n"/>
      <c r="F367" s="9" t="n"/>
      <c r="G367" s="10">
        <f>IF(F367="","",IFERROR(VLOOKUP(F367,Servicios!$A$5:$C$34,2,FALSE),""))</f>
        <v/>
      </c>
      <c r="H367" s="11">
        <f>IF(OR(B367="",G367=""),"",B367+G367/1440)</f>
        <v/>
      </c>
      <c r="I367" s="12">
        <f>IF(F367="","",IFERROR(VLOOKUP(F367,Servicios!$A$5:$C$34,3,FALSE),""))</f>
        <v/>
      </c>
      <c r="J367" s="9" t="n"/>
      <c r="K367" s="9" t="n"/>
    </row>
    <row r="368">
      <c r="A368" s="7" t="n"/>
      <c r="B368" s="8" t="n"/>
      <c r="C368" s="9" t="n"/>
      <c r="D368" s="9" t="n"/>
      <c r="E368" s="9" t="n"/>
      <c r="F368" s="9" t="n"/>
      <c r="G368" s="10">
        <f>IF(F368="","",IFERROR(VLOOKUP(F368,Servicios!$A$5:$C$34,2,FALSE),""))</f>
        <v/>
      </c>
      <c r="H368" s="11">
        <f>IF(OR(B368="",G368=""),"",B368+G368/1440)</f>
        <v/>
      </c>
      <c r="I368" s="12">
        <f>IF(F368="","",IFERROR(VLOOKUP(F368,Servicios!$A$5:$C$34,3,FALSE),""))</f>
        <v/>
      </c>
      <c r="J368" s="9" t="n"/>
      <c r="K368" s="9" t="n"/>
    </row>
    <row r="369">
      <c r="A369" s="7" t="n"/>
      <c r="B369" s="8" t="n"/>
      <c r="C369" s="9" t="n"/>
      <c r="D369" s="9" t="n"/>
      <c r="E369" s="9" t="n"/>
      <c r="F369" s="9" t="n"/>
      <c r="G369" s="10">
        <f>IF(F369="","",IFERROR(VLOOKUP(F369,Servicios!$A$5:$C$34,2,FALSE),""))</f>
        <v/>
      </c>
      <c r="H369" s="11">
        <f>IF(OR(B369="",G369=""),"",B369+G369/1440)</f>
        <v/>
      </c>
      <c r="I369" s="12">
        <f>IF(F369="","",IFERROR(VLOOKUP(F369,Servicios!$A$5:$C$34,3,FALSE),""))</f>
        <v/>
      </c>
      <c r="J369" s="9" t="n"/>
      <c r="K369" s="9" t="n"/>
    </row>
    <row r="370">
      <c r="A370" s="7" t="n"/>
      <c r="B370" s="8" t="n"/>
      <c r="C370" s="9" t="n"/>
      <c r="D370" s="9" t="n"/>
      <c r="E370" s="9" t="n"/>
      <c r="F370" s="9" t="n"/>
      <c r="G370" s="10">
        <f>IF(F370="","",IFERROR(VLOOKUP(F370,Servicios!$A$5:$C$34,2,FALSE),""))</f>
        <v/>
      </c>
      <c r="H370" s="11">
        <f>IF(OR(B370="",G370=""),"",B370+G370/1440)</f>
        <v/>
      </c>
      <c r="I370" s="12">
        <f>IF(F370="","",IFERROR(VLOOKUP(F370,Servicios!$A$5:$C$34,3,FALSE),""))</f>
        <v/>
      </c>
      <c r="J370" s="9" t="n"/>
      <c r="K370" s="9" t="n"/>
    </row>
    <row r="371">
      <c r="A371" s="7" t="n"/>
      <c r="B371" s="8" t="n"/>
      <c r="C371" s="9" t="n"/>
      <c r="D371" s="9" t="n"/>
      <c r="E371" s="9" t="n"/>
      <c r="F371" s="9" t="n"/>
      <c r="G371" s="10">
        <f>IF(F371="","",IFERROR(VLOOKUP(F371,Servicios!$A$5:$C$34,2,FALSE),""))</f>
        <v/>
      </c>
      <c r="H371" s="11">
        <f>IF(OR(B371="",G371=""),"",B371+G371/1440)</f>
        <v/>
      </c>
      <c r="I371" s="12">
        <f>IF(F371="","",IFERROR(VLOOKUP(F371,Servicios!$A$5:$C$34,3,FALSE),""))</f>
        <v/>
      </c>
      <c r="J371" s="9" t="n"/>
      <c r="K371" s="9" t="n"/>
    </row>
    <row r="372">
      <c r="A372" s="7" t="n"/>
      <c r="B372" s="8" t="n"/>
      <c r="C372" s="9" t="n"/>
      <c r="D372" s="9" t="n"/>
      <c r="E372" s="9" t="n"/>
      <c r="F372" s="9" t="n"/>
      <c r="G372" s="10">
        <f>IF(F372="","",IFERROR(VLOOKUP(F372,Servicios!$A$5:$C$34,2,FALSE),""))</f>
        <v/>
      </c>
      <c r="H372" s="11">
        <f>IF(OR(B372="",G372=""),"",B372+G372/1440)</f>
        <v/>
      </c>
      <c r="I372" s="12">
        <f>IF(F372="","",IFERROR(VLOOKUP(F372,Servicios!$A$5:$C$34,3,FALSE),""))</f>
        <v/>
      </c>
      <c r="J372" s="9" t="n"/>
      <c r="K372" s="9" t="n"/>
    </row>
    <row r="373">
      <c r="A373" s="7" t="n"/>
      <c r="B373" s="8" t="n"/>
      <c r="C373" s="9" t="n"/>
      <c r="D373" s="9" t="n"/>
      <c r="E373" s="9" t="n"/>
      <c r="F373" s="9" t="n"/>
      <c r="G373" s="10">
        <f>IF(F373="","",IFERROR(VLOOKUP(F373,Servicios!$A$5:$C$34,2,FALSE),""))</f>
        <v/>
      </c>
      <c r="H373" s="11">
        <f>IF(OR(B373="",G373=""),"",B373+G373/1440)</f>
        <v/>
      </c>
      <c r="I373" s="12">
        <f>IF(F373="","",IFERROR(VLOOKUP(F373,Servicios!$A$5:$C$34,3,FALSE),""))</f>
        <v/>
      </c>
      <c r="J373" s="9" t="n"/>
      <c r="K373" s="9" t="n"/>
    </row>
    <row r="374">
      <c r="A374" s="7" t="n"/>
      <c r="B374" s="8" t="n"/>
      <c r="C374" s="9" t="n"/>
      <c r="D374" s="9" t="n"/>
      <c r="E374" s="9" t="n"/>
      <c r="F374" s="9" t="n"/>
      <c r="G374" s="10">
        <f>IF(F374="","",IFERROR(VLOOKUP(F374,Servicios!$A$5:$C$34,2,FALSE),""))</f>
        <v/>
      </c>
      <c r="H374" s="11">
        <f>IF(OR(B374="",G374=""),"",B374+G374/1440)</f>
        <v/>
      </c>
      <c r="I374" s="12">
        <f>IF(F374="","",IFERROR(VLOOKUP(F374,Servicios!$A$5:$C$34,3,FALSE),""))</f>
        <v/>
      </c>
      <c r="J374" s="9" t="n"/>
      <c r="K374" s="9" t="n"/>
    </row>
    <row r="375">
      <c r="A375" s="7" t="n"/>
      <c r="B375" s="8" t="n"/>
      <c r="C375" s="9" t="n"/>
      <c r="D375" s="9" t="n"/>
      <c r="E375" s="9" t="n"/>
      <c r="F375" s="9" t="n"/>
      <c r="G375" s="10">
        <f>IF(F375="","",IFERROR(VLOOKUP(F375,Servicios!$A$5:$C$34,2,FALSE),""))</f>
        <v/>
      </c>
      <c r="H375" s="11">
        <f>IF(OR(B375="",G375=""),"",B375+G375/1440)</f>
        <v/>
      </c>
      <c r="I375" s="12">
        <f>IF(F375="","",IFERROR(VLOOKUP(F375,Servicios!$A$5:$C$34,3,FALSE),""))</f>
        <v/>
      </c>
      <c r="J375" s="9" t="n"/>
      <c r="K375" s="9" t="n"/>
    </row>
    <row r="376">
      <c r="A376" s="7" t="n"/>
      <c r="B376" s="8" t="n"/>
      <c r="C376" s="9" t="n"/>
      <c r="D376" s="9" t="n"/>
      <c r="E376" s="9" t="n"/>
      <c r="F376" s="9" t="n"/>
      <c r="G376" s="10">
        <f>IF(F376="","",IFERROR(VLOOKUP(F376,Servicios!$A$5:$C$34,2,FALSE),""))</f>
        <v/>
      </c>
      <c r="H376" s="11">
        <f>IF(OR(B376="",G376=""),"",B376+G376/1440)</f>
        <v/>
      </c>
      <c r="I376" s="12">
        <f>IF(F376="","",IFERROR(VLOOKUP(F376,Servicios!$A$5:$C$34,3,FALSE),""))</f>
        <v/>
      </c>
      <c r="J376" s="9" t="n"/>
      <c r="K376" s="9" t="n"/>
    </row>
    <row r="377">
      <c r="A377" s="7" t="n"/>
      <c r="B377" s="8" t="n"/>
      <c r="C377" s="9" t="n"/>
      <c r="D377" s="9" t="n"/>
      <c r="E377" s="9" t="n"/>
      <c r="F377" s="9" t="n"/>
      <c r="G377" s="10">
        <f>IF(F377="","",IFERROR(VLOOKUP(F377,Servicios!$A$5:$C$34,2,FALSE),""))</f>
        <v/>
      </c>
      <c r="H377" s="11">
        <f>IF(OR(B377="",G377=""),"",B377+G377/1440)</f>
        <v/>
      </c>
      <c r="I377" s="12">
        <f>IF(F377="","",IFERROR(VLOOKUP(F377,Servicios!$A$5:$C$34,3,FALSE),""))</f>
        <v/>
      </c>
      <c r="J377" s="9" t="n"/>
      <c r="K377" s="9" t="n"/>
    </row>
    <row r="378">
      <c r="A378" s="7" t="n"/>
      <c r="B378" s="8" t="n"/>
      <c r="C378" s="9" t="n"/>
      <c r="D378" s="9" t="n"/>
      <c r="E378" s="9" t="n"/>
      <c r="F378" s="9" t="n"/>
      <c r="G378" s="10">
        <f>IF(F378="","",IFERROR(VLOOKUP(F378,Servicios!$A$5:$C$34,2,FALSE),""))</f>
        <v/>
      </c>
      <c r="H378" s="11">
        <f>IF(OR(B378="",G378=""),"",B378+G378/1440)</f>
        <v/>
      </c>
      <c r="I378" s="12">
        <f>IF(F378="","",IFERROR(VLOOKUP(F378,Servicios!$A$5:$C$34,3,FALSE),""))</f>
        <v/>
      </c>
      <c r="J378" s="9" t="n"/>
      <c r="K378" s="9" t="n"/>
    </row>
    <row r="379">
      <c r="A379" s="7" t="n"/>
      <c r="B379" s="8" t="n"/>
      <c r="C379" s="9" t="n"/>
      <c r="D379" s="9" t="n"/>
      <c r="E379" s="9" t="n"/>
      <c r="F379" s="9" t="n"/>
      <c r="G379" s="10">
        <f>IF(F379="","",IFERROR(VLOOKUP(F379,Servicios!$A$5:$C$34,2,FALSE),""))</f>
        <v/>
      </c>
      <c r="H379" s="11">
        <f>IF(OR(B379="",G379=""),"",B379+G379/1440)</f>
        <v/>
      </c>
      <c r="I379" s="12">
        <f>IF(F379="","",IFERROR(VLOOKUP(F379,Servicios!$A$5:$C$34,3,FALSE),""))</f>
        <v/>
      </c>
      <c r="J379" s="9" t="n"/>
      <c r="K379" s="9" t="n"/>
    </row>
    <row r="380">
      <c r="A380" s="7" t="n"/>
      <c r="B380" s="8" t="n"/>
      <c r="C380" s="9" t="n"/>
      <c r="D380" s="9" t="n"/>
      <c r="E380" s="9" t="n"/>
      <c r="F380" s="9" t="n"/>
      <c r="G380" s="10">
        <f>IF(F380="","",IFERROR(VLOOKUP(F380,Servicios!$A$5:$C$34,2,FALSE),""))</f>
        <v/>
      </c>
      <c r="H380" s="11">
        <f>IF(OR(B380="",G380=""),"",B380+G380/1440)</f>
        <v/>
      </c>
      <c r="I380" s="12">
        <f>IF(F380="","",IFERROR(VLOOKUP(F380,Servicios!$A$5:$C$34,3,FALSE),""))</f>
        <v/>
      </c>
      <c r="J380" s="9" t="n"/>
      <c r="K380" s="9" t="n"/>
    </row>
    <row r="381">
      <c r="A381" s="7" t="n"/>
      <c r="B381" s="8" t="n"/>
      <c r="C381" s="9" t="n"/>
      <c r="D381" s="9" t="n"/>
      <c r="E381" s="9" t="n"/>
      <c r="F381" s="9" t="n"/>
      <c r="G381" s="10">
        <f>IF(F381="","",IFERROR(VLOOKUP(F381,Servicios!$A$5:$C$34,2,FALSE),""))</f>
        <v/>
      </c>
      <c r="H381" s="11">
        <f>IF(OR(B381="",G381=""),"",B381+G381/1440)</f>
        <v/>
      </c>
      <c r="I381" s="12">
        <f>IF(F381="","",IFERROR(VLOOKUP(F381,Servicios!$A$5:$C$34,3,FALSE),""))</f>
        <v/>
      </c>
      <c r="J381" s="9" t="n"/>
      <c r="K381" s="9" t="n"/>
    </row>
    <row r="382">
      <c r="A382" s="7" t="n"/>
      <c r="B382" s="8" t="n"/>
      <c r="C382" s="9" t="n"/>
      <c r="D382" s="9" t="n"/>
      <c r="E382" s="9" t="n"/>
      <c r="F382" s="9" t="n"/>
      <c r="G382" s="10">
        <f>IF(F382="","",IFERROR(VLOOKUP(F382,Servicios!$A$5:$C$34,2,FALSE),""))</f>
        <v/>
      </c>
      <c r="H382" s="11">
        <f>IF(OR(B382="",G382=""),"",B382+G382/1440)</f>
        <v/>
      </c>
      <c r="I382" s="12">
        <f>IF(F382="","",IFERROR(VLOOKUP(F382,Servicios!$A$5:$C$34,3,FALSE),""))</f>
        <v/>
      </c>
      <c r="J382" s="9" t="n"/>
      <c r="K382" s="9" t="n"/>
    </row>
    <row r="383">
      <c r="A383" s="7" t="n"/>
      <c r="B383" s="8" t="n"/>
      <c r="C383" s="9" t="n"/>
      <c r="D383" s="9" t="n"/>
      <c r="E383" s="9" t="n"/>
      <c r="F383" s="9" t="n"/>
      <c r="G383" s="10">
        <f>IF(F383="","",IFERROR(VLOOKUP(F383,Servicios!$A$5:$C$34,2,FALSE),""))</f>
        <v/>
      </c>
      <c r="H383" s="11">
        <f>IF(OR(B383="",G383=""),"",B383+G383/1440)</f>
        <v/>
      </c>
      <c r="I383" s="12">
        <f>IF(F383="","",IFERROR(VLOOKUP(F383,Servicios!$A$5:$C$34,3,FALSE),""))</f>
        <v/>
      </c>
      <c r="J383" s="9" t="n"/>
      <c r="K383" s="9" t="n"/>
    </row>
    <row r="384">
      <c r="A384" s="7" t="n"/>
      <c r="B384" s="8" t="n"/>
      <c r="C384" s="9" t="n"/>
      <c r="D384" s="9" t="n"/>
      <c r="E384" s="9" t="n"/>
      <c r="F384" s="9" t="n"/>
      <c r="G384" s="10">
        <f>IF(F384="","",IFERROR(VLOOKUP(F384,Servicios!$A$5:$C$34,2,FALSE),""))</f>
        <v/>
      </c>
      <c r="H384" s="11">
        <f>IF(OR(B384="",G384=""),"",B384+G384/1440)</f>
        <v/>
      </c>
      <c r="I384" s="12">
        <f>IF(F384="","",IFERROR(VLOOKUP(F384,Servicios!$A$5:$C$34,3,FALSE),""))</f>
        <v/>
      </c>
      <c r="J384" s="9" t="n"/>
      <c r="K384" s="9" t="n"/>
    </row>
    <row r="385">
      <c r="A385" s="7" t="n"/>
      <c r="B385" s="8" t="n"/>
      <c r="C385" s="9" t="n"/>
      <c r="D385" s="9" t="n"/>
      <c r="E385" s="9" t="n"/>
      <c r="F385" s="9" t="n"/>
      <c r="G385" s="10">
        <f>IF(F385="","",IFERROR(VLOOKUP(F385,Servicios!$A$5:$C$34,2,FALSE),""))</f>
        <v/>
      </c>
      <c r="H385" s="11">
        <f>IF(OR(B385="",G385=""),"",B385+G385/1440)</f>
        <v/>
      </c>
      <c r="I385" s="12">
        <f>IF(F385="","",IFERROR(VLOOKUP(F385,Servicios!$A$5:$C$34,3,FALSE),""))</f>
        <v/>
      </c>
      <c r="J385" s="9" t="n"/>
      <c r="K385" s="9" t="n"/>
    </row>
    <row r="386">
      <c r="A386" s="7" t="n"/>
      <c r="B386" s="8" t="n"/>
      <c r="C386" s="9" t="n"/>
      <c r="D386" s="9" t="n"/>
      <c r="E386" s="9" t="n"/>
      <c r="F386" s="9" t="n"/>
      <c r="G386" s="10">
        <f>IF(F386="","",IFERROR(VLOOKUP(F386,Servicios!$A$5:$C$34,2,FALSE),""))</f>
        <v/>
      </c>
      <c r="H386" s="11">
        <f>IF(OR(B386="",G386=""),"",B386+G386/1440)</f>
        <v/>
      </c>
      <c r="I386" s="12">
        <f>IF(F386="","",IFERROR(VLOOKUP(F386,Servicios!$A$5:$C$34,3,FALSE),""))</f>
        <v/>
      </c>
      <c r="J386" s="9" t="n"/>
      <c r="K386" s="9" t="n"/>
    </row>
    <row r="387">
      <c r="A387" s="7" t="n"/>
      <c r="B387" s="8" t="n"/>
      <c r="C387" s="9" t="n"/>
      <c r="D387" s="9" t="n"/>
      <c r="E387" s="9" t="n"/>
      <c r="F387" s="9" t="n"/>
      <c r="G387" s="10">
        <f>IF(F387="","",IFERROR(VLOOKUP(F387,Servicios!$A$5:$C$34,2,FALSE),""))</f>
        <v/>
      </c>
      <c r="H387" s="11">
        <f>IF(OR(B387="",G387=""),"",B387+G387/1440)</f>
        <v/>
      </c>
      <c r="I387" s="12">
        <f>IF(F387="","",IFERROR(VLOOKUP(F387,Servicios!$A$5:$C$34,3,FALSE),""))</f>
        <v/>
      </c>
      <c r="J387" s="9" t="n"/>
      <c r="K387" s="9" t="n"/>
    </row>
    <row r="388">
      <c r="A388" s="7" t="n"/>
      <c r="B388" s="8" t="n"/>
      <c r="C388" s="9" t="n"/>
      <c r="D388" s="9" t="n"/>
      <c r="E388" s="9" t="n"/>
      <c r="F388" s="9" t="n"/>
      <c r="G388" s="10">
        <f>IF(F388="","",IFERROR(VLOOKUP(F388,Servicios!$A$5:$C$34,2,FALSE),""))</f>
        <v/>
      </c>
      <c r="H388" s="11">
        <f>IF(OR(B388="",G388=""),"",B388+G388/1440)</f>
        <v/>
      </c>
      <c r="I388" s="12">
        <f>IF(F388="","",IFERROR(VLOOKUP(F388,Servicios!$A$5:$C$34,3,FALSE),""))</f>
        <v/>
      </c>
      <c r="J388" s="9" t="n"/>
      <c r="K388" s="9" t="n"/>
    </row>
    <row r="389">
      <c r="A389" s="7" t="n"/>
      <c r="B389" s="8" t="n"/>
      <c r="C389" s="9" t="n"/>
      <c r="D389" s="9" t="n"/>
      <c r="E389" s="9" t="n"/>
      <c r="F389" s="9" t="n"/>
      <c r="G389" s="10">
        <f>IF(F389="","",IFERROR(VLOOKUP(F389,Servicios!$A$5:$C$34,2,FALSE),""))</f>
        <v/>
      </c>
      <c r="H389" s="11">
        <f>IF(OR(B389="",G389=""),"",B389+G389/1440)</f>
        <v/>
      </c>
      <c r="I389" s="12">
        <f>IF(F389="","",IFERROR(VLOOKUP(F389,Servicios!$A$5:$C$34,3,FALSE),""))</f>
        <v/>
      </c>
      <c r="J389" s="9" t="n"/>
      <c r="K389" s="9" t="n"/>
    </row>
    <row r="390">
      <c r="A390" s="7" t="n"/>
      <c r="B390" s="8" t="n"/>
      <c r="C390" s="9" t="n"/>
      <c r="D390" s="9" t="n"/>
      <c r="E390" s="9" t="n"/>
      <c r="F390" s="9" t="n"/>
      <c r="G390" s="10">
        <f>IF(F390="","",IFERROR(VLOOKUP(F390,Servicios!$A$5:$C$34,2,FALSE),""))</f>
        <v/>
      </c>
      <c r="H390" s="11">
        <f>IF(OR(B390="",G390=""),"",B390+G390/1440)</f>
        <v/>
      </c>
      <c r="I390" s="12">
        <f>IF(F390="","",IFERROR(VLOOKUP(F390,Servicios!$A$5:$C$34,3,FALSE),""))</f>
        <v/>
      </c>
      <c r="J390" s="9" t="n"/>
      <c r="K390" s="9" t="n"/>
    </row>
    <row r="391">
      <c r="A391" s="7" t="n"/>
      <c r="B391" s="8" t="n"/>
      <c r="C391" s="9" t="n"/>
      <c r="D391" s="9" t="n"/>
      <c r="E391" s="9" t="n"/>
      <c r="F391" s="9" t="n"/>
      <c r="G391" s="10">
        <f>IF(F391="","",IFERROR(VLOOKUP(F391,Servicios!$A$5:$C$34,2,FALSE),""))</f>
        <v/>
      </c>
      <c r="H391" s="11">
        <f>IF(OR(B391="",G391=""),"",B391+G391/1440)</f>
        <v/>
      </c>
      <c r="I391" s="12">
        <f>IF(F391="","",IFERROR(VLOOKUP(F391,Servicios!$A$5:$C$34,3,FALSE),""))</f>
        <v/>
      </c>
      <c r="J391" s="9" t="n"/>
      <c r="K391" s="9" t="n"/>
    </row>
    <row r="392">
      <c r="A392" s="7" t="n"/>
      <c r="B392" s="8" t="n"/>
      <c r="C392" s="9" t="n"/>
      <c r="D392" s="9" t="n"/>
      <c r="E392" s="9" t="n"/>
      <c r="F392" s="9" t="n"/>
      <c r="G392" s="10">
        <f>IF(F392="","",IFERROR(VLOOKUP(F392,Servicios!$A$5:$C$34,2,FALSE),""))</f>
        <v/>
      </c>
      <c r="H392" s="11">
        <f>IF(OR(B392="",G392=""),"",B392+G392/1440)</f>
        <v/>
      </c>
      <c r="I392" s="12">
        <f>IF(F392="","",IFERROR(VLOOKUP(F392,Servicios!$A$5:$C$34,3,FALSE),""))</f>
        <v/>
      </c>
      <c r="J392" s="9" t="n"/>
      <c r="K392" s="9" t="n"/>
    </row>
    <row r="393">
      <c r="A393" s="7" t="n"/>
      <c r="B393" s="8" t="n"/>
      <c r="C393" s="9" t="n"/>
      <c r="D393" s="9" t="n"/>
      <c r="E393" s="9" t="n"/>
      <c r="F393" s="9" t="n"/>
      <c r="G393" s="10">
        <f>IF(F393="","",IFERROR(VLOOKUP(F393,Servicios!$A$5:$C$34,2,FALSE),""))</f>
        <v/>
      </c>
      <c r="H393" s="11">
        <f>IF(OR(B393="",G393=""),"",B393+G393/1440)</f>
        <v/>
      </c>
      <c r="I393" s="12">
        <f>IF(F393="","",IFERROR(VLOOKUP(F393,Servicios!$A$5:$C$34,3,FALSE),""))</f>
        <v/>
      </c>
      <c r="J393" s="9" t="n"/>
      <c r="K393" s="9" t="n"/>
    </row>
    <row r="394">
      <c r="A394" s="7" t="n"/>
      <c r="B394" s="8" t="n"/>
      <c r="C394" s="9" t="n"/>
      <c r="D394" s="9" t="n"/>
      <c r="E394" s="9" t="n"/>
      <c r="F394" s="9" t="n"/>
      <c r="G394" s="10">
        <f>IF(F394="","",IFERROR(VLOOKUP(F394,Servicios!$A$5:$C$34,2,FALSE),""))</f>
        <v/>
      </c>
      <c r="H394" s="11">
        <f>IF(OR(B394="",G394=""),"",B394+G394/1440)</f>
        <v/>
      </c>
      <c r="I394" s="12">
        <f>IF(F394="","",IFERROR(VLOOKUP(F394,Servicios!$A$5:$C$34,3,FALSE),""))</f>
        <v/>
      </c>
      <c r="J394" s="9" t="n"/>
      <c r="K394" s="9" t="n"/>
    </row>
    <row r="395">
      <c r="A395" s="7" t="n"/>
      <c r="B395" s="8" t="n"/>
      <c r="C395" s="9" t="n"/>
      <c r="D395" s="9" t="n"/>
      <c r="E395" s="9" t="n"/>
      <c r="F395" s="9" t="n"/>
      <c r="G395" s="10">
        <f>IF(F395="","",IFERROR(VLOOKUP(F395,Servicios!$A$5:$C$34,2,FALSE),""))</f>
        <v/>
      </c>
      <c r="H395" s="11">
        <f>IF(OR(B395="",G395=""),"",B395+G395/1440)</f>
        <v/>
      </c>
      <c r="I395" s="12">
        <f>IF(F395="","",IFERROR(VLOOKUP(F395,Servicios!$A$5:$C$34,3,FALSE),""))</f>
        <v/>
      </c>
      <c r="J395" s="9" t="n"/>
      <c r="K395" s="9" t="n"/>
    </row>
    <row r="396">
      <c r="A396" s="7" t="n"/>
      <c r="B396" s="8" t="n"/>
      <c r="C396" s="9" t="n"/>
      <c r="D396" s="9" t="n"/>
      <c r="E396" s="9" t="n"/>
      <c r="F396" s="9" t="n"/>
      <c r="G396" s="10">
        <f>IF(F396="","",IFERROR(VLOOKUP(F396,Servicios!$A$5:$C$34,2,FALSE),""))</f>
        <v/>
      </c>
      <c r="H396" s="11">
        <f>IF(OR(B396="",G396=""),"",B396+G396/1440)</f>
        <v/>
      </c>
      <c r="I396" s="12">
        <f>IF(F396="","",IFERROR(VLOOKUP(F396,Servicios!$A$5:$C$34,3,FALSE),""))</f>
        <v/>
      </c>
      <c r="J396" s="9" t="n"/>
      <c r="K396" s="9" t="n"/>
    </row>
    <row r="397">
      <c r="A397" s="7" t="n"/>
      <c r="B397" s="8" t="n"/>
      <c r="C397" s="9" t="n"/>
      <c r="D397" s="9" t="n"/>
      <c r="E397" s="9" t="n"/>
      <c r="F397" s="9" t="n"/>
      <c r="G397" s="10">
        <f>IF(F397="","",IFERROR(VLOOKUP(F397,Servicios!$A$5:$C$34,2,FALSE),""))</f>
        <v/>
      </c>
      <c r="H397" s="11">
        <f>IF(OR(B397="",G397=""),"",B397+G397/1440)</f>
        <v/>
      </c>
      <c r="I397" s="12">
        <f>IF(F397="","",IFERROR(VLOOKUP(F397,Servicios!$A$5:$C$34,3,FALSE),""))</f>
        <v/>
      </c>
      <c r="J397" s="9" t="n"/>
      <c r="K397" s="9" t="n"/>
    </row>
    <row r="398">
      <c r="A398" s="7" t="n"/>
      <c r="B398" s="8" t="n"/>
      <c r="C398" s="9" t="n"/>
      <c r="D398" s="9" t="n"/>
      <c r="E398" s="9" t="n"/>
      <c r="F398" s="9" t="n"/>
      <c r="G398" s="10">
        <f>IF(F398="","",IFERROR(VLOOKUP(F398,Servicios!$A$5:$C$34,2,FALSE),""))</f>
        <v/>
      </c>
      <c r="H398" s="11">
        <f>IF(OR(B398="",G398=""),"",B398+G398/1440)</f>
        <v/>
      </c>
      <c r="I398" s="12">
        <f>IF(F398="","",IFERROR(VLOOKUP(F398,Servicios!$A$5:$C$34,3,FALSE),""))</f>
        <v/>
      </c>
      <c r="J398" s="9" t="n"/>
      <c r="K398" s="9" t="n"/>
    </row>
    <row r="399">
      <c r="A399" s="7" t="n"/>
      <c r="B399" s="8" t="n"/>
      <c r="C399" s="9" t="n"/>
      <c r="D399" s="9" t="n"/>
      <c r="E399" s="9" t="n"/>
      <c r="F399" s="9" t="n"/>
      <c r="G399" s="10">
        <f>IF(F399="","",IFERROR(VLOOKUP(F399,Servicios!$A$5:$C$34,2,FALSE),""))</f>
        <v/>
      </c>
      <c r="H399" s="11">
        <f>IF(OR(B399="",G399=""),"",B399+G399/1440)</f>
        <v/>
      </c>
      <c r="I399" s="12">
        <f>IF(F399="","",IFERROR(VLOOKUP(F399,Servicios!$A$5:$C$34,3,FALSE),""))</f>
        <v/>
      </c>
      <c r="J399" s="9" t="n"/>
      <c r="K399" s="9" t="n"/>
    </row>
    <row r="400">
      <c r="A400" s="7" t="n"/>
      <c r="B400" s="8" t="n"/>
      <c r="C400" s="9" t="n"/>
      <c r="D400" s="9" t="n"/>
      <c r="E400" s="9" t="n"/>
      <c r="F400" s="9" t="n"/>
      <c r="G400" s="10">
        <f>IF(F400="","",IFERROR(VLOOKUP(F400,Servicios!$A$5:$C$34,2,FALSE),""))</f>
        <v/>
      </c>
      <c r="H400" s="11">
        <f>IF(OR(B400="",G400=""),"",B400+G400/1440)</f>
        <v/>
      </c>
      <c r="I400" s="12">
        <f>IF(F400="","",IFERROR(VLOOKUP(F400,Servicios!$A$5:$C$34,3,FALSE),""))</f>
        <v/>
      </c>
      <c r="J400" s="9" t="n"/>
      <c r="K400" s="9" t="n"/>
    </row>
    <row r="401">
      <c r="A401" s="7" t="n"/>
      <c r="B401" s="8" t="n"/>
      <c r="C401" s="9" t="n"/>
      <c r="D401" s="9" t="n"/>
      <c r="E401" s="9" t="n"/>
      <c r="F401" s="9" t="n"/>
      <c r="G401" s="10">
        <f>IF(F401="","",IFERROR(VLOOKUP(F401,Servicios!$A$5:$C$34,2,FALSE),""))</f>
        <v/>
      </c>
      <c r="H401" s="11">
        <f>IF(OR(B401="",G401=""),"",B401+G401/1440)</f>
        <v/>
      </c>
      <c r="I401" s="12">
        <f>IF(F401="","",IFERROR(VLOOKUP(F401,Servicios!$A$5:$C$34,3,FALSE),""))</f>
        <v/>
      </c>
      <c r="J401" s="9" t="n"/>
      <c r="K401" s="9" t="n"/>
    </row>
    <row r="402">
      <c r="A402" s="7" t="n"/>
      <c r="B402" s="8" t="n"/>
      <c r="C402" s="9" t="n"/>
      <c r="D402" s="9" t="n"/>
      <c r="E402" s="9" t="n"/>
      <c r="F402" s="9" t="n"/>
      <c r="G402" s="10">
        <f>IF(F402="","",IFERROR(VLOOKUP(F402,Servicios!$A$5:$C$34,2,FALSE),""))</f>
        <v/>
      </c>
      <c r="H402" s="11">
        <f>IF(OR(B402="",G402=""),"",B402+G402/1440)</f>
        <v/>
      </c>
      <c r="I402" s="12">
        <f>IF(F402="","",IFERROR(VLOOKUP(F402,Servicios!$A$5:$C$34,3,FALSE),""))</f>
        <v/>
      </c>
      <c r="J402" s="9" t="n"/>
      <c r="K402" s="9" t="n"/>
    </row>
    <row r="403">
      <c r="A403" s="7" t="n"/>
      <c r="B403" s="8" t="n"/>
      <c r="C403" s="9" t="n"/>
      <c r="D403" s="9" t="n"/>
      <c r="E403" s="9" t="n"/>
      <c r="F403" s="9" t="n"/>
      <c r="G403" s="10">
        <f>IF(F403="","",IFERROR(VLOOKUP(F403,Servicios!$A$5:$C$34,2,FALSE),""))</f>
        <v/>
      </c>
      <c r="H403" s="11">
        <f>IF(OR(B403="",G403=""),"",B403+G403/1440)</f>
        <v/>
      </c>
      <c r="I403" s="12">
        <f>IF(F403="","",IFERROR(VLOOKUP(F403,Servicios!$A$5:$C$34,3,FALSE),""))</f>
        <v/>
      </c>
      <c r="J403" s="9" t="n"/>
      <c r="K403" s="9" t="n"/>
    </row>
    <row r="404">
      <c r="A404" s="7" t="n"/>
      <c r="B404" s="8" t="n"/>
      <c r="C404" s="9" t="n"/>
      <c r="D404" s="9" t="n"/>
      <c r="E404" s="9" t="n"/>
      <c r="F404" s="9" t="n"/>
      <c r="G404" s="10">
        <f>IF(F404="","",IFERROR(VLOOKUP(F404,Servicios!$A$5:$C$34,2,FALSE),""))</f>
        <v/>
      </c>
      <c r="H404" s="11">
        <f>IF(OR(B404="",G404=""),"",B404+G404/1440)</f>
        <v/>
      </c>
      <c r="I404" s="12">
        <f>IF(F404="","",IFERROR(VLOOKUP(F404,Servicios!$A$5:$C$34,3,FALSE),""))</f>
        <v/>
      </c>
      <c r="J404" s="9" t="n"/>
      <c r="K404" s="9" t="n"/>
    </row>
  </sheetData>
  <autoFilter ref="A4:K404"/>
  <mergeCells count="1">
    <mergeCell ref="A2:K2"/>
  </mergeCells>
  <conditionalFormatting sqref="A5:K404">
    <cfRule type="expression" priority="1" dxfId="0">
      <formula>$J5="No vino"</formula>
    </cfRule>
    <cfRule type="expression" priority="2" dxfId="1">
      <formula>$J5="Anulada"</formula>
    </cfRule>
    <cfRule type="expression" priority="3" dxfId="2">
      <formula>$J5="Ha venido"</formula>
    </cfRule>
  </conditionalFormatting>
  <dataValidations count="3">
    <dataValidation sqref="C5:C404" showDropDown="0" showInputMessage="0" showErrorMessage="0" allowBlank="1" type="list">
      <formula1>Servicios!$E$5:$E$12</formula1>
    </dataValidation>
    <dataValidation sqref="F5:F404" showDropDown="0" showInputMessage="0" showErrorMessage="0" allowBlank="1" type="list">
      <formula1>Servicios!$A$5:$A$34</formula1>
    </dataValidation>
    <dataValidation sqref="J5:J404" showDropDown="0" showInputMessage="0" showErrorMessage="0" allowBlank="1" errorTitle="Estado" error="Elige una opción de la lista." type="list">
      <formula1>"Pendiente,Confirmada,Ha venido,No vino,Anulada"</formula1>
    </dataValidation>
  </dataValidations>
  <pageMargins left="0.45" right="0.45" top="0.55" bottom="0.5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</cols>
  <sheetData>
    <row r="1" ht="28" customHeight="1">
      <c r="A1" s="1" t="inlineStr">
        <is>
          <t>Resumen de la agenda</t>
        </is>
      </c>
    </row>
    <row r="2">
      <c r="A2" s="2" t="inlineStr">
        <is>
          <t>Pon las dos fechas y mira cómo ha ido: citas, quién no vino y lo cobrado.</t>
        </is>
      </c>
    </row>
    <row r="4">
      <c r="A4" s="13" t="inlineStr">
        <is>
          <t>Desde</t>
        </is>
      </c>
      <c r="B4" s="14">
        <f>DATE(YEAR(TODAY()),MONTH(TODAY()),1)</f>
        <v/>
      </c>
    </row>
    <row r="5">
      <c r="A5" s="13" t="inlineStr">
        <is>
          <t>Hasta</t>
        </is>
      </c>
      <c r="B5" s="14">
        <f>EOMONTH(B4,0)</f>
        <v/>
      </c>
    </row>
    <row r="7" ht="22" customHeight="1">
      <c r="A7" s="15" t="inlineStr">
        <is>
          <t>Las citas</t>
        </is>
      </c>
    </row>
    <row r="8">
      <c r="A8" s="13" t="inlineStr">
        <is>
          <t>Pendiente</t>
        </is>
      </c>
      <c r="B8" s="16">
        <f>COUNTIFS(Agenda!$J$5:$J$404,"Pendiente",Agenda!$A$5:$A$404,"&gt;="&amp;$B$4,Agenda!$A$5:$A$404,"&lt;="&amp;$B$5)</f>
        <v/>
      </c>
    </row>
    <row r="9">
      <c r="A9" s="13" t="inlineStr">
        <is>
          <t>Confirmada</t>
        </is>
      </c>
      <c r="B9" s="16">
        <f>COUNTIFS(Agenda!$J$5:$J$404,"Confirmada",Agenda!$A$5:$A$404,"&gt;="&amp;$B$4,Agenda!$A$5:$A$404,"&lt;="&amp;$B$5)</f>
        <v/>
      </c>
    </row>
    <row r="10">
      <c r="A10" s="13" t="inlineStr">
        <is>
          <t>Ha venido</t>
        </is>
      </c>
      <c r="B10" s="16">
        <f>COUNTIFS(Agenda!$J$5:$J$404,"Ha venido",Agenda!$A$5:$A$404,"&gt;="&amp;$B$4,Agenda!$A$5:$A$404,"&lt;="&amp;$B$5)</f>
        <v/>
      </c>
    </row>
    <row r="11">
      <c r="A11" s="13" t="inlineStr">
        <is>
          <t>No vino</t>
        </is>
      </c>
      <c r="B11" s="16">
        <f>COUNTIFS(Agenda!$J$5:$J$404,"No vino",Agenda!$A$5:$A$404,"&gt;="&amp;$B$4,Agenda!$A$5:$A$404,"&lt;="&amp;$B$5)</f>
        <v/>
      </c>
    </row>
    <row r="12">
      <c r="A12" s="13" t="inlineStr">
        <is>
          <t>Anulada</t>
        </is>
      </c>
      <c r="B12" s="16">
        <f>COUNTIFS(Agenda!$J$5:$J$404,"Anulada",Agenda!$A$5:$A$404,"&gt;="&amp;$B$4,Agenda!$A$5:$A$404,"&lt;="&amp;$B$5)</f>
        <v/>
      </c>
    </row>
    <row r="13">
      <c r="A13" s="17" t="inlineStr">
        <is>
          <t>Citas en total</t>
        </is>
      </c>
      <c r="B13" s="18">
        <f>COUNTIFS(Agenda!$A$5:$A$404,"&gt;="&amp;$B$4,Agenda!$A$5:$A$404,"&lt;="&amp;$B$5)</f>
        <v/>
      </c>
    </row>
    <row r="15">
      <c r="A15" s="13" t="inlineStr">
        <is>
          <t>No vinieron (de las que tocaba atender)</t>
        </is>
      </c>
      <c r="B15" s="19">
        <f>IFERROR(B11/(B10+B11),0)</f>
        <v/>
      </c>
      <c r="C15" s="2" t="inlineStr">
        <is>
          <t>No vino ÷ (ha venido + no vino)</t>
        </is>
      </c>
    </row>
    <row r="16">
      <c r="A16" s="13" t="inlineStr">
        <is>
          <t>Cobrado en las citas atendidas</t>
        </is>
      </c>
      <c r="B16" s="20">
        <f>SUMIFS(Agenda!$I$5:$I$404,Agenda!$J$5:$J$404,"Ha venido",Agenda!$A$5:$A$404,"&gt;="&amp;$B$4,Agenda!$A$5:$A$404,"&lt;="&amp;$B$5)</f>
        <v/>
      </c>
    </row>
    <row r="17">
      <c r="A17" s="13" t="inlineStr">
        <is>
          <t>Perdido en las que no vinieron</t>
        </is>
      </c>
      <c r="B17" s="20">
        <f>SUMIFS(Agenda!$I$5:$I$404,Agenda!$J$5:$J$404,"No vino",Agenda!$A$5:$A$404,"&gt;="&amp;$B$4,Agenda!$A$5:$A$404,"&lt;="&amp;$B$5)</f>
        <v/>
      </c>
    </row>
    <row r="19" ht="22" customHeight="1">
      <c r="A19" s="15" t="inlineStr">
        <is>
          <t>Por profesional</t>
        </is>
      </c>
    </row>
    <row r="20">
      <c r="A20" s="21" t="inlineStr">
        <is>
          <t>Profesional</t>
        </is>
      </c>
      <c r="B20" s="21" t="inlineStr">
        <is>
          <t>Atendidas</t>
        </is>
      </c>
      <c r="C20" s="21" t="inlineStr">
        <is>
          <t>No vino</t>
        </is>
      </c>
      <c r="D20" s="21" t="inlineStr">
        <is>
          <t>Cobrado</t>
        </is>
      </c>
    </row>
    <row r="21">
      <c r="A21" s="13">
        <f>IF(Servicios!E5="","",Servicios!E5)</f>
        <v/>
      </c>
      <c r="B21" s="16">
        <f>IF($A21="","",COUNTIFS(Agenda!$C$5:$C$404,$A21,Agenda!$J$5:$J$404,"Ha venido",Agenda!$A$5:$A$404,"&gt;="&amp;$B$4,Agenda!$A$5:$A$404,"&lt;="&amp;$B$5))</f>
        <v/>
      </c>
      <c r="C21" s="16">
        <f>IF($A21="","",COUNTIFS(Agenda!$C$5:$C$404,$A21,Agenda!$J$5:$J$404,"No vino",Agenda!$A$5:$A$404,"&gt;="&amp;$B$4,Agenda!$A$5:$A$404,"&lt;="&amp;$B$5))</f>
        <v/>
      </c>
      <c r="D21" s="20">
        <f>IF($A21="","",SUMIFS(Agenda!$I$5:$I$404,Agenda!$C$5:$C$404,$A21,Agenda!$J$5:$J$404,"Ha venido",Agenda!$A$5:$A$404,"&gt;="&amp;$B$4,Agenda!$A$5:$A$404,"&lt;="&amp;$B$5))</f>
        <v/>
      </c>
    </row>
    <row r="22">
      <c r="A22" s="13">
        <f>IF(Servicios!E6="","",Servicios!E6)</f>
        <v/>
      </c>
      <c r="B22" s="16">
        <f>IF($A22="","",COUNTIFS(Agenda!$C$5:$C$404,$A22,Agenda!$J$5:$J$404,"Ha venido",Agenda!$A$5:$A$404,"&gt;="&amp;$B$4,Agenda!$A$5:$A$404,"&lt;="&amp;$B$5))</f>
        <v/>
      </c>
      <c r="C22" s="16">
        <f>IF($A22="","",COUNTIFS(Agenda!$C$5:$C$404,$A22,Agenda!$J$5:$J$404,"No vino",Agenda!$A$5:$A$404,"&gt;="&amp;$B$4,Agenda!$A$5:$A$404,"&lt;="&amp;$B$5))</f>
        <v/>
      </c>
      <c r="D22" s="20">
        <f>IF($A22="","",SUMIFS(Agenda!$I$5:$I$404,Agenda!$C$5:$C$404,$A22,Agenda!$J$5:$J$404,"Ha venido",Agenda!$A$5:$A$404,"&gt;="&amp;$B$4,Agenda!$A$5:$A$404,"&lt;="&amp;$B$5))</f>
        <v/>
      </c>
    </row>
    <row r="23">
      <c r="A23" s="13">
        <f>IF(Servicios!E7="","",Servicios!E7)</f>
        <v/>
      </c>
      <c r="B23" s="16">
        <f>IF($A23="","",COUNTIFS(Agenda!$C$5:$C$404,$A23,Agenda!$J$5:$J$404,"Ha venido",Agenda!$A$5:$A$404,"&gt;="&amp;$B$4,Agenda!$A$5:$A$404,"&lt;="&amp;$B$5))</f>
        <v/>
      </c>
      <c r="C23" s="16">
        <f>IF($A23="","",COUNTIFS(Agenda!$C$5:$C$404,$A23,Agenda!$J$5:$J$404,"No vino",Agenda!$A$5:$A$404,"&gt;="&amp;$B$4,Agenda!$A$5:$A$404,"&lt;="&amp;$B$5))</f>
        <v/>
      </c>
      <c r="D23" s="20">
        <f>IF($A23="","",SUMIFS(Agenda!$I$5:$I$404,Agenda!$C$5:$C$404,$A23,Agenda!$J$5:$J$404,"Ha venido",Agenda!$A$5:$A$404,"&gt;="&amp;$B$4,Agenda!$A$5:$A$404,"&lt;="&amp;$B$5))</f>
        <v/>
      </c>
    </row>
    <row r="24">
      <c r="A24" s="13">
        <f>IF(Servicios!E8="","",Servicios!E8)</f>
        <v/>
      </c>
      <c r="B24" s="16">
        <f>IF($A24="","",COUNTIFS(Agenda!$C$5:$C$404,$A24,Agenda!$J$5:$J$404,"Ha venido",Agenda!$A$5:$A$404,"&gt;="&amp;$B$4,Agenda!$A$5:$A$404,"&lt;="&amp;$B$5))</f>
        <v/>
      </c>
      <c r="C24" s="16">
        <f>IF($A24="","",COUNTIFS(Agenda!$C$5:$C$404,$A24,Agenda!$J$5:$J$404,"No vino",Agenda!$A$5:$A$404,"&gt;="&amp;$B$4,Agenda!$A$5:$A$404,"&lt;="&amp;$B$5))</f>
        <v/>
      </c>
      <c r="D24" s="20">
        <f>IF($A24="","",SUMIFS(Agenda!$I$5:$I$404,Agenda!$C$5:$C$404,$A24,Agenda!$J$5:$J$404,"Ha venido",Agenda!$A$5:$A$404,"&gt;="&amp;$B$4,Agenda!$A$5:$A$404,"&lt;="&amp;$B$5))</f>
        <v/>
      </c>
    </row>
    <row r="25">
      <c r="A25" s="13">
        <f>IF(Servicios!E9="","",Servicios!E9)</f>
        <v/>
      </c>
      <c r="B25" s="16">
        <f>IF($A25="","",COUNTIFS(Agenda!$C$5:$C$404,$A25,Agenda!$J$5:$J$404,"Ha venido",Agenda!$A$5:$A$404,"&gt;="&amp;$B$4,Agenda!$A$5:$A$404,"&lt;="&amp;$B$5))</f>
        <v/>
      </c>
      <c r="C25" s="16">
        <f>IF($A25="","",COUNTIFS(Agenda!$C$5:$C$404,$A25,Agenda!$J$5:$J$404,"No vino",Agenda!$A$5:$A$404,"&gt;="&amp;$B$4,Agenda!$A$5:$A$404,"&lt;="&amp;$B$5))</f>
        <v/>
      </c>
      <c r="D25" s="20">
        <f>IF($A25="","",SUMIFS(Agenda!$I$5:$I$404,Agenda!$C$5:$C$404,$A25,Agenda!$J$5:$J$404,"Ha venido",Agenda!$A$5:$A$404,"&gt;="&amp;$B$4,Agenda!$A$5:$A$404,"&lt;="&amp;$B$5))</f>
        <v/>
      </c>
    </row>
    <row r="26">
      <c r="A26" s="13">
        <f>IF(Servicios!E10="","",Servicios!E10)</f>
        <v/>
      </c>
      <c r="B26" s="16">
        <f>IF($A26="","",COUNTIFS(Agenda!$C$5:$C$404,$A26,Agenda!$J$5:$J$404,"Ha venido",Agenda!$A$5:$A$404,"&gt;="&amp;$B$4,Agenda!$A$5:$A$404,"&lt;="&amp;$B$5))</f>
        <v/>
      </c>
      <c r="C26" s="16">
        <f>IF($A26="","",COUNTIFS(Agenda!$C$5:$C$404,$A26,Agenda!$J$5:$J$404,"No vino",Agenda!$A$5:$A$404,"&gt;="&amp;$B$4,Agenda!$A$5:$A$404,"&lt;="&amp;$B$5))</f>
        <v/>
      </c>
      <c r="D26" s="20">
        <f>IF($A26="","",SUMIFS(Agenda!$I$5:$I$404,Agenda!$C$5:$C$404,$A26,Agenda!$J$5:$J$404,"Ha venido",Agenda!$A$5:$A$404,"&gt;="&amp;$B$4,Agenda!$A$5:$A$404,"&lt;="&amp;$B$5))</f>
        <v/>
      </c>
    </row>
    <row r="27">
      <c r="A27" s="13">
        <f>IF(Servicios!E11="","",Servicios!E11)</f>
        <v/>
      </c>
      <c r="B27" s="16">
        <f>IF($A27="","",COUNTIFS(Agenda!$C$5:$C$404,$A27,Agenda!$J$5:$J$404,"Ha venido",Agenda!$A$5:$A$404,"&gt;="&amp;$B$4,Agenda!$A$5:$A$404,"&lt;="&amp;$B$5))</f>
        <v/>
      </c>
      <c r="C27" s="16">
        <f>IF($A27="","",COUNTIFS(Agenda!$C$5:$C$404,$A27,Agenda!$J$5:$J$404,"No vino",Agenda!$A$5:$A$404,"&gt;="&amp;$B$4,Agenda!$A$5:$A$404,"&lt;="&amp;$B$5))</f>
        <v/>
      </c>
      <c r="D27" s="20">
        <f>IF($A27="","",SUMIFS(Agenda!$I$5:$I$404,Agenda!$C$5:$C$404,$A27,Agenda!$J$5:$J$404,"Ha venido",Agenda!$A$5:$A$404,"&gt;="&amp;$B$4,Agenda!$A$5:$A$404,"&lt;="&amp;$B$5))</f>
        <v/>
      </c>
    </row>
    <row r="28">
      <c r="A28" s="13">
        <f>IF(Servicios!E12="","",Servicios!E12)</f>
        <v/>
      </c>
      <c r="B28" s="16">
        <f>IF($A28="","",COUNTIFS(Agenda!$C$5:$C$404,$A28,Agenda!$J$5:$J$404,"Ha venido",Agenda!$A$5:$A$404,"&gt;="&amp;$B$4,Agenda!$A$5:$A$404,"&lt;="&amp;$B$5))</f>
        <v/>
      </c>
      <c r="C28" s="16">
        <f>IF($A28="","",COUNTIFS(Agenda!$C$5:$C$404,$A28,Agenda!$J$5:$J$404,"No vino",Agenda!$A$5:$A$404,"&gt;="&amp;$B$4,Agenda!$A$5:$A$404,"&lt;="&amp;$B$5))</f>
        <v/>
      </c>
      <c r="D28" s="20">
        <f>IF($A28="","",SUMIFS(Agenda!$I$5:$I$404,Agenda!$C$5:$C$404,$A28,Agenda!$J$5:$J$404,"Ha venido",Agenda!$A$5:$A$404,"&gt;="&amp;$B$4,Agenda!$A$5:$A$404,"&lt;="&amp;$B$5))</f>
        <v/>
      </c>
    </row>
    <row r="30">
      <c r="A30" s="2" t="inlineStr">
        <is>
          <t>Plantilla gratis de Gestor Centro · gestorcentro.com/guias/agenda-de-citas-excel/</t>
        </is>
      </c>
    </row>
  </sheetData>
  <mergeCells count="3">
    <mergeCell ref="A7:D7"/>
    <mergeCell ref="A19:D19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Agenda del día</t>
        </is>
      </c>
      <c r="C1" s="22" t="inlineStr">
        <is>
          <t>Fecha:</t>
        </is>
      </c>
      <c r="D1" s="23" t="n"/>
      <c r="E1" s="23" t="n"/>
    </row>
    <row r="3">
      <c r="A3" s="3" t="inlineStr">
        <is>
          <t>Hora</t>
        </is>
      </c>
      <c r="B3" s="24">
        <f>IF(Servicios!E5="","",Servicios!E5)</f>
        <v/>
      </c>
      <c r="C3" s="24">
        <f>IF(Servicios!E6="","",Servicios!E6)</f>
        <v/>
      </c>
      <c r="D3" s="24">
        <f>IF(Servicios!E7="","",Servicios!E7)</f>
        <v/>
      </c>
      <c r="E3" s="24">
        <f>IF(Servicios!E8="","",Servicios!E8)</f>
        <v/>
      </c>
    </row>
    <row r="4" ht="15" customHeight="1">
      <c r="A4" s="21" t="inlineStr">
        <is>
          <t>9:00</t>
        </is>
      </c>
      <c r="B4" s="13" t="n"/>
      <c r="C4" s="13" t="n"/>
      <c r="D4" s="13" t="n"/>
      <c r="E4" s="13" t="n"/>
    </row>
    <row r="5" ht="15" customHeight="1">
      <c r="A5" s="25" t="inlineStr">
        <is>
          <t>9:15</t>
        </is>
      </c>
      <c r="B5" s="13" t="n"/>
      <c r="C5" s="13" t="n"/>
      <c r="D5" s="13" t="n"/>
      <c r="E5" s="13" t="n"/>
    </row>
    <row r="6" ht="15" customHeight="1">
      <c r="A6" s="25" t="inlineStr">
        <is>
          <t>9:30</t>
        </is>
      </c>
      <c r="B6" s="13" t="n"/>
      <c r="C6" s="13" t="n"/>
      <c r="D6" s="13" t="n"/>
      <c r="E6" s="13" t="n"/>
    </row>
    <row r="7" ht="15" customHeight="1">
      <c r="A7" s="25" t="inlineStr">
        <is>
          <t>9:45</t>
        </is>
      </c>
      <c r="B7" s="13" t="n"/>
      <c r="C7" s="13" t="n"/>
      <c r="D7" s="13" t="n"/>
      <c r="E7" s="13" t="n"/>
    </row>
    <row r="8" ht="15" customHeight="1">
      <c r="A8" s="21" t="inlineStr">
        <is>
          <t>10:00</t>
        </is>
      </c>
      <c r="B8" s="13" t="n"/>
      <c r="C8" s="13" t="n"/>
      <c r="D8" s="13" t="n"/>
      <c r="E8" s="13" t="n"/>
    </row>
    <row r="9" ht="15" customHeight="1">
      <c r="A9" s="25" t="inlineStr">
        <is>
          <t>10:15</t>
        </is>
      </c>
      <c r="B9" s="13" t="n"/>
      <c r="C9" s="13" t="n"/>
      <c r="D9" s="13" t="n"/>
      <c r="E9" s="13" t="n"/>
    </row>
    <row r="10" ht="15" customHeight="1">
      <c r="A10" s="25" t="inlineStr">
        <is>
          <t>10:30</t>
        </is>
      </c>
      <c r="B10" s="13" t="n"/>
      <c r="C10" s="13" t="n"/>
      <c r="D10" s="13" t="n"/>
      <c r="E10" s="13" t="n"/>
    </row>
    <row r="11" ht="15" customHeight="1">
      <c r="A11" s="25" t="inlineStr">
        <is>
          <t>10:45</t>
        </is>
      </c>
      <c r="B11" s="13" t="n"/>
      <c r="C11" s="13" t="n"/>
      <c r="D11" s="13" t="n"/>
      <c r="E11" s="13" t="n"/>
    </row>
    <row r="12" ht="15" customHeight="1">
      <c r="A12" s="21" t="inlineStr">
        <is>
          <t>11:00</t>
        </is>
      </c>
      <c r="B12" s="13" t="n"/>
      <c r="C12" s="13" t="n"/>
      <c r="D12" s="13" t="n"/>
      <c r="E12" s="13" t="n"/>
    </row>
    <row r="13" ht="15" customHeight="1">
      <c r="A13" s="25" t="inlineStr">
        <is>
          <t>11:15</t>
        </is>
      </c>
      <c r="B13" s="13" t="n"/>
      <c r="C13" s="13" t="n"/>
      <c r="D13" s="13" t="n"/>
      <c r="E13" s="13" t="n"/>
    </row>
    <row r="14" ht="15" customHeight="1">
      <c r="A14" s="25" t="inlineStr">
        <is>
          <t>11:30</t>
        </is>
      </c>
      <c r="B14" s="13" t="n"/>
      <c r="C14" s="13" t="n"/>
      <c r="D14" s="13" t="n"/>
      <c r="E14" s="13" t="n"/>
    </row>
    <row r="15" ht="15" customHeight="1">
      <c r="A15" s="25" t="inlineStr">
        <is>
          <t>11:45</t>
        </is>
      </c>
      <c r="B15" s="13" t="n"/>
      <c r="C15" s="13" t="n"/>
      <c r="D15" s="13" t="n"/>
      <c r="E15" s="13" t="n"/>
    </row>
    <row r="16" ht="15" customHeight="1">
      <c r="A16" s="21" t="inlineStr">
        <is>
          <t>12:00</t>
        </is>
      </c>
      <c r="B16" s="13" t="n"/>
      <c r="C16" s="13" t="n"/>
      <c r="D16" s="13" t="n"/>
      <c r="E16" s="13" t="n"/>
    </row>
    <row r="17" ht="15" customHeight="1">
      <c r="A17" s="25" t="inlineStr">
        <is>
          <t>12:15</t>
        </is>
      </c>
      <c r="B17" s="13" t="n"/>
      <c r="C17" s="13" t="n"/>
      <c r="D17" s="13" t="n"/>
      <c r="E17" s="13" t="n"/>
    </row>
    <row r="18" ht="15" customHeight="1">
      <c r="A18" s="25" t="inlineStr">
        <is>
          <t>12:30</t>
        </is>
      </c>
      <c r="B18" s="13" t="n"/>
      <c r="C18" s="13" t="n"/>
      <c r="D18" s="13" t="n"/>
      <c r="E18" s="13" t="n"/>
    </row>
    <row r="19" ht="15" customHeight="1">
      <c r="A19" s="25" t="inlineStr">
        <is>
          <t>12:45</t>
        </is>
      </c>
      <c r="B19" s="13" t="n"/>
      <c r="C19" s="13" t="n"/>
      <c r="D19" s="13" t="n"/>
      <c r="E19" s="13" t="n"/>
    </row>
    <row r="20" ht="15" customHeight="1">
      <c r="A20" s="21" t="inlineStr">
        <is>
          <t>13:00</t>
        </is>
      </c>
      <c r="B20" s="13" t="n"/>
      <c r="C20" s="13" t="n"/>
      <c r="D20" s="13" t="n"/>
      <c r="E20" s="13" t="n"/>
    </row>
    <row r="21" ht="15" customHeight="1">
      <c r="A21" s="25" t="inlineStr">
        <is>
          <t>13:15</t>
        </is>
      </c>
      <c r="B21" s="13" t="n"/>
      <c r="C21" s="13" t="n"/>
      <c r="D21" s="13" t="n"/>
      <c r="E21" s="13" t="n"/>
    </row>
    <row r="22" ht="15" customHeight="1">
      <c r="A22" s="25" t="inlineStr">
        <is>
          <t>13:30</t>
        </is>
      </c>
      <c r="B22" s="13" t="n"/>
      <c r="C22" s="13" t="n"/>
      <c r="D22" s="13" t="n"/>
      <c r="E22" s="13" t="n"/>
    </row>
    <row r="23" ht="15" customHeight="1">
      <c r="A23" s="25" t="inlineStr">
        <is>
          <t>13:45</t>
        </is>
      </c>
      <c r="B23" s="13" t="n"/>
      <c r="C23" s="13" t="n"/>
      <c r="D23" s="13" t="n"/>
      <c r="E23" s="13" t="n"/>
    </row>
    <row r="24" ht="15" customHeight="1">
      <c r="A24" s="21" t="inlineStr">
        <is>
          <t>14:00</t>
        </is>
      </c>
      <c r="B24" s="13" t="n"/>
      <c r="C24" s="13" t="n"/>
      <c r="D24" s="13" t="n"/>
      <c r="E24" s="13" t="n"/>
    </row>
    <row r="25" ht="15" customHeight="1">
      <c r="A25" s="25" t="inlineStr">
        <is>
          <t>14:15</t>
        </is>
      </c>
      <c r="B25" s="13" t="n"/>
      <c r="C25" s="13" t="n"/>
      <c r="D25" s="13" t="n"/>
      <c r="E25" s="13" t="n"/>
    </row>
    <row r="26" ht="15" customHeight="1">
      <c r="A26" s="25" t="inlineStr">
        <is>
          <t>14:30</t>
        </is>
      </c>
      <c r="B26" s="13" t="n"/>
      <c r="C26" s="13" t="n"/>
      <c r="D26" s="13" t="n"/>
      <c r="E26" s="13" t="n"/>
    </row>
    <row r="27" ht="15" customHeight="1">
      <c r="A27" s="25" t="inlineStr">
        <is>
          <t>14:45</t>
        </is>
      </c>
      <c r="B27" s="13" t="n"/>
      <c r="C27" s="13" t="n"/>
      <c r="D27" s="13" t="n"/>
      <c r="E27" s="13" t="n"/>
    </row>
    <row r="28" ht="15" customHeight="1">
      <c r="A28" s="21" t="inlineStr">
        <is>
          <t>15:00</t>
        </is>
      </c>
      <c r="B28" s="13" t="n"/>
      <c r="C28" s="13" t="n"/>
      <c r="D28" s="13" t="n"/>
      <c r="E28" s="13" t="n"/>
    </row>
    <row r="29" ht="15" customHeight="1">
      <c r="A29" s="25" t="inlineStr">
        <is>
          <t>15:15</t>
        </is>
      </c>
      <c r="B29" s="13" t="n"/>
      <c r="C29" s="13" t="n"/>
      <c r="D29" s="13" t="n"/>
      <c r="E29" s="13" t="n"/>
    </row>
    <row r="30" ht="15" customHeight="1">
      <c r="A30" s="25" t="inlineStr">
        <is>
          <t>15:30</t>
        </is>
      </c>
      <c r="B30" s="13" t="n"/>
      <c r="C30" s="13" t="n"/>
      <c r="D30" s="13" t="n"/>
      <c r="E30" s="13" t="n"/>
    </row>
    <row r="31" ht="15" customHeight="1">
      <c r="A31" s="25" t="inlineStr">
        <is>
          <t>15:45</t>
        </is>
      </c>
      <c r="B31" s="13" t="n"/>
      <c r="C31" s="13" t="n"/>
      <c r="D31" s="13" t="n"/>
      <c r="E31" s="13" t="n"/>
    </row>
    <row r="32" ht="15" customHeight="1">
      <c r="A32" s="21" t="inlineStr">
        <is>
          <t>16:00</t>
        </is>
      </c>
      <c r="B32" s="13" t="n"/>
      <c r="C32" s="13" t="n"/>
      <c r="D32" s="13" t="n"/>
      <c r="E32" s="13" t="n"/>
    </row>
    <row r="33" ht="15" customHeight="1">
      <c r="A33" s="25" t="inlineStr">
        <is>
          <t>16:15</t>
        </is>
      </c>
      <c r="B33" s="13" t="n"/>
      <c r="C33" s="13" t="n"/>
      <c r="D33" s="13" t="n"/>
      <c r="E33" s="13" t="n"/>
    </row>
    <row r="34" ht="15" customHeight="1">
      <c r="A34" s="25" t="inlineStr">
        <is>
          <t>16:30</t>
        </is>
      </c>
      <c r="B34" s="13" t="n"/>
      <c r="C34" s="13" t="n"/>
      <c r="D34" s="13" t="n"/>
      <c r="E34" s="13" t="n"/>
    </row>
    <row r="35" ht="15" customHeight="1">
      <c r="A35" s="25" t="inlineStr">
        <is>
          <t>16:45</t>
        </is>
      </c>
      <c r="B35" s="13" t="n"/>
      <c r="C35" s="13" t="n"/>
      <c r="D35" s="13" t="n"/>
      <c r="E35" s="13" t="n"/>
    </row>
    <row r="36" ht="15" customHeight="1">
      <c r="A36" s="21" t="inlineStr">
        <is>
          <t>17:00</t>
        </is>
      </c>
      <c r="B36" s="13" t="n"/>
      <c r="C36" s="13" t="n"/>
      <c r="D36" s="13" t="n"/>
      <c r="E36" s="13" t="n"/>
    </row>
    <row r="37" ht="15" customHeight="1">
      <c r="A37" s="25" t="inlineStr">
        <is>
          <t>17:15</t>
        </is>
      </c>
      <c r="B37" s="13" t="n"/>
      <c r="C37" s="13" t="n"/>
      <c r="D37" s="13" t="n"/>
      <c r="E37" s="13" t="n"/>
    </row>
    <row r="38" ht="15" customHeight="1">
      <c r="A38" s="25" t="inlineStr">
        <is>
          <t>17:30</t>
        </is>
      </c>
      <c r="B38" s="13" t="n"/>
      <c r="C38" s="13" t="n"/>
      <c r="D38" s="13" t="n"/>
      <c r="E38" s="13" t="n"/>
    </row>
    <row r="39" ht="15" customHeight="1">
      <c r="A39" s="25" t="inlineStr">
        <is>
          <t>17:45</t>
        </is>
      </c>
      <c r="B39" s="13" t="n"/>
      <c r="C39" s="13" t="n"/>
      <c r="D39" s="13" t="n"/>
      <c r="E39" s="13" t="n"/>
    </row>
    <row r="40" ht="15" customHeight="1">
      <c r="A40" s="21" t="inlineStr">
        <is>
          <t>18:00</t>
        </is>
      </c>
      <c r="B40" s="13" t="n"/>
      <c r="C40" s="13" t="n"/>
      <c r="D40" s="13" t="n"/>
      <c r="E40" s="13" t="n"/>
    </row>
    <row r="41" ht="15" customHeight="1">
      <c r="A41" s="25" t="inlineStr">
        <is>
          <t>18:15</t>
        </is>
      </c>
      <c r="B41" s="13" t="n"/>
      <c r="C41" s="13" t="n"/>
      <c r="D41" s="13" t="n"/>
      <c r="E41" s="13" t="n"/>
    </row>
    <row r="42" ht="15" customHeight="1">
      <c r="A42" s="25" t="inlineStr">
        <is>
          <t>18:30</t>
        </is>
      </c>
      <c r="B42" s="13" t="n"/>
      <c r="C42" s="13" t="n"/>
      <c r="D42" s="13" t="n"/>
      <c r="E42" s="13" t="n"/>
    </row>
    <row r="43" ht="15" customHeight="1">
      <c r="A43" s="25" t="inlineStr">
        <is>
          <t>18:45</t>
        </is>
      </c>
      <c r="B43" s="13" t="n"/>
      <c r="C43" s="13" t="n"/>
      <c r="D43" s="13" t="n"/>
      <c r="E43" s="13" t="n"/>
    </row>
    <row r="44" ht="15" customHeight="1">
      <c r="A44" s="21" t="inlineStr">
        <is>
          <t>19:00</t>
        </is>
      </c>
      <c r="B44" s="13" t="n"/>
      <c r="C44" s="13" t="n"/>
      <c r="D44" s="13" t="n"/>
      <c r="E44" s="13" t="n"/>
    </row>
    <row r="45" ht="15" customHeight="1">
      <c r="A45" s="25" t="inlineStr">
        <is>
          <t>19:15</t>
        </is>
      </c>
      <c r="B45" s="13" t="n"/>
      <c r="C45" s="13" t="n"/>
      <c r="D45" s="13" t="n"/>
      <c r="E45" s="13" t="n"/>
    </row>
    <row r="46" ht="15" customHeight="1">
      <c r="A46" s="25" t="inlineStr">
        <is>
          <t>19:30</t>
        </is>
      </c>
      <c r="B46" s="13" t="n"/>
      <c r="C46" s="13" t="n"/>
      <c r="D46" s="13" t="n"/>
      <c r="E46" s="13" t="n"/>
    </row>
    <row r="47" ht="15" customHeight="1">
      <c r="A47" s="25" t="inlineStr">
        <is>
          <t>19:45</t>
        </is>
      </c>
      <c r="B47" s="13" t="n"/>
      <c r="C47" s="13" t="n"/>
      <c r="D47" s="13" t="n"/>
      <c r="E47" s="13" t="n"/>
    </row>
    <row r="48" ht="15" customHeight="1">
      <c r="A48" s="21" t="inlineStr">
        <is>
          <t>20:00</t>
        </is>
      </c>
      <c r="B48" s="13" t="n"/>
      <c r="C48" s="13" t="n"/>
      <c r="D48" s="13" t="n"/>
      <c r="E48" s="13" t="n"/>
    </row>
    <row r="49" ht="15" customHeight="1">
      <c r="A49" s="25" t="inlineStr">
        <is>
          <t>20:15</t>
        </is>
      </c>
      <c r="B49" s="13" t="n"/>
      <c r="C49" s="13" t="n"/>
      <c r="D49" s="13" t="n"/>
      <c r="E49" s="13" t="n"/>
    </row>
    <row r="50" ht="15" customHeight="1">
      <c r="A50" s="25" t="inlineStr">
        <is>
          <t>20:30</t>
        </is>
      </c>
      <c r="B50" s="13" t="n"/>
      <c r="C50" s="13" t="n"/>
      <c r="D50" s="13" t="n"/>
      <c r="E50" s="13" t="n"/>
    </row>
    <row r="51" ht="15" customHeight="1">
      <c r="A51" s="25" t="inlineStr">
        <is>
          <t>20:45</t>
        </is>
      </c>
      <c r="B51" s="13" t="n"/>
      <c r="C51" s="13" t="n"/>
      <c r="D51" s="13" t="n"/>
      <c r="E51" s="13" t="n"/>
    </row>
    <row r="53">
      <c r="A53" s="2" t="inlineStr">
        <is>
          <t>Plantilla gratis de Gestor Centro · gestorcentro.com/guias/agenda-de-citas-excel/</t>
        </is>
      </c>
    </row>
  </sheetData>
  <mergeCells count="1">
    <mergeCell ref="D1:E1"/>
  </mergeCells>
  <pageMargins left="0.45" right="0.4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